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cel 2016\Excel Essentials\"/>
    </mc:Choice>
  </mc:AlternateContent>
  <xr:revisionPtr revIDLastSave="0" documentId="13_ncr:1_{6F8F25D2-6DA9-487C-8A00-7629B557C0C5}" xr6:coauthVersionLast="40" xr6:coauthVersionMax="40" xr10:uidLastSave="{00000000-0000-0000-0000-000000000000}"/>
  <bookViews>
    <workbookView xWindow="0" yWindow="0" windowWidth="20490" windowHeight="7530" xr2:uid="{00000000-000D-0000-FFFF-FFFF00000000}"/>
  </bookViews>
  <sheets>
    <sheet name="Employee Info" sheetId="17" r:id="rId1"/>
    <sheet name="Payroll Calculator" sheetId="2" r:id="rId2"/>
    <sheet name="Autofill" sheetId="3" r:id="rId3"/>
    <sheet name="Grades" sheetId="4" r:id="rId4"/>
    <sheet name="Order of Operations" sheetId="5" r:id="rId5"/>
    <sheet name="Invoice" sheetId="6" r:id="rId6"/>
    <sheet name="Sales" sheetId="7" r:id="rId7"/>
    <sheet name="Stationary Orders" sheetId="8" r:id="rId8"/>
    <sheet name="Mail Order " sheetId="9" r:id="rId9"/>
    <sheet name="Formulas" sheetId="10" r:id="rId10"/>
    <sheet name="Fizzy Drink" sheetId="11" r:id="rId11"/>
    <sheet name="Quarterly Sales" sheetId="12" r:id="rId12"/>
    <sheet name="Financial Results" sheetId="13" r:id="rId13"/>
    <sheet name="Tour Expenses" sheetId="14" r:id="rId14"/>
    <sheet name="Prestige Press" sheetId="15" r:id="rId15"/>
    <sheet name="Baseball Practice" sheetId="16" r:id="rId16"/>
    <sheet name="Travel Practice" sheetId="20" r:id="rId17"/>
    <sheet name="Printing" sheetId="18" r:id="rId18"/>
    <sheet name="Large Workbook" sheetId="19" r:id="rId19"/>
  </sheets>
  <externalReferences>
    <externalReference r:id="rId20"/>
    <externalReference r:id="rId21"/>
  </externalReferences>
  <definedNames>
    <definedName name="Alabama">#REF!</definedName>
    <definedName name="Alaska">#REF!</definedName>
    <definedName name="Arizona">#REF!</definedName>
    <definedName name="Arkansas">#REF!</definedName>
    <definedName name="BigTaxTable">[1]FifthLineFormatting!$F$3:$M$23</definedName>
    <definedName name="California">#REF!</definedName>
    <definedName name="Colorado">#REF!</definedName>
    <definedName name="Connecticut">#REF!</definedName>
    <definedName name="Dates">OFFSET([2]Dynamic!$A$2,0,0,COUNTA([2]Dynamic!$A$1:$A$65536)-1,1)</definedName>
    <definedName name="Delaware">#REF!</definedName>
    <definedName name="District_of_Columbia">#REF!</definedName>
    <definedName name="ee" localSheetId="0" hidden="1">{"FirstQ",#N/A,FALSE,"Budget2000";"SecondQ",#N/A,FALSE,"Budget2000";"Summary",#N/A,FALSE,"Budget2000"}</definedName>
    <definedName name="ee" hidden="1">{"FirstQ",#N/A,FALSE,"Budget2000";"SecondQ",#N/A,FALSE,"Budget2000";"Summary",#N/A,FALSE,"Budget2000"}</definedName>
    <definedName name="Florida">#REF!</definedName>
    <definedName name="Georgia">#REF!</definedName>
    <definedName name="Hawaii">#REF!</definedName>
    <definedName name="Idaho">#REF!</definedName>
    <definedName name="Illinois">#REF!</definedName>
    <definedName name="Income">#REF!</definedName>
    <definedName name="Indiana">#REF!</definedName>
    <definedName name="Iowa">#REF!</definedName>
    <definedName name="k" localSheetId="0" hidden="1">{"FirstQ",#N/A,FALSE,"Budget2000";"SecondQ",#N/A,FALSE,"Budget2000";"Summary",#N/A,FALSE,"Budget2000"}</definedName>
    <definedName name="k" hidden="1">{"FirstQ",#N/A,FALSE,"Budget2000";"SecondQ",#N/A,FALSE,"Budget2000";"Summary",#N/A,FALSE,"Budget2000"}</definedName>
    <definedName name="Kansas">#REF!</definedName>
    <definedName name="Kentucky">#REF!</definedName>
    <definedName name="Louisiana">#REF!</definedName>
    <definedName name="Maine">#REF!</definedName>
    <definedName name="Maryland">#REF!</definedName>
    <definedName name="Massachusetts">#REF!</definedName>
    <definedName name="Michigan">#REF!</definedName>
    <definedName name="Minnesota">#REF!</definedName>
    <definedName name="Mississippi">#REF!</definedName>
    <definedName name="Missouri">#REF!</definedName>
    <definedName name="Montana">#REF!</definedName>
    <definedName name="Nebraska">#REF!</definedName>
    <definedName name="Nevada">#REF!</definedName>
    <definedName name="New_Hampshire">#REF!</definedName>
    <definedName name="New_Jersey">#REF!</definedName>
    <definedName name="New_Mexico">#REF!</definedName>
    <definedName name="New_York">#REF!</definedName>
    <definedName name="North_Carolina">#REF!</definedName>
    <definedName name="North_Dakota">#REF!</definedName>
    <definedName name="Ohio">#REF!</definedName>
    <definedName name="Oklahoma">#REF!</definedName>
    <definedName name="Oregon">#REF!</definedName>
    <definedName name="Pennsylvania">#REF!</definedName>
    <definedName name="_xlnm.Print_Area" localSheetId="18">'Large Workbook'!$A$1:$Z$57</definedName>
    <definedName name="q" localSheetId="0" hidden="1">{"FirstQ",#N/A,FALSE,"Budget2000";"SecondQ",#N/A,FALSE,"Budget2000";"Summary",#N/A,FALSE,"Budget2000"}</definedName>
    <definedName name="q" hidden="1">{"FirstQ",#N/A,FALSE,"Budget2000";"SecondQ",#N/A,FALSE,"Budget2000";"Summary",#N/A,FALSE,"Budget2000"}</definedName>
    <definedName name="RateTable" localSheetId="0">#REF!</definedName>
    <definedName name="RateTable">#REF!</definedName>
    <definedName name="Rhode_Island">#REF!</definedName>
    <definedName name="rr" localSheetId="0" hidden="1">{"FirstQ",#N/A,FALSE,"Budget2000";"SecondQ",#N/A,FALSE,"Budget2000"}</definedName>
    <definedName name="rr" hidden="1">{"FirstQ",#N/A,FALSE,"Budget2000";"SecondQ",#N/A,FALSE,"Budget2000"}</definedName>
    <definedName name="rrr" localSheetId="0" hidden="1">{"AllDetail",#N/A,FALSE,"Research Budget";"1stQuarter",#N/A,FALSE,"Research Budget";"2nd Quarter",#N/A,FALSE,"Research Budget";"Summary",#N/A,FALSE,"Research Budget"}</definedName>
    <definedName name="rrr" hidden="1">{"AllDetail",#N/A,FALSE,"Research Budget";"1stQuarter",#N/A,FALSE,"Research Budget";"2nd Quarter",#N/A,FALSE,"Research Budget";"Summary",#N/A,FALSE,"Research Budget"}</definedName>
    <definedName name="Sales">OFFSET([2]Dynamic!$B$2,0,0,COUNTA([2]Dynamic!$B$1:$B$65536)-1,1)</definedName>
    <definedName name="South_Carolina">#REF!</definedName>
    <definedName name="South_Dakota">#REF!</definedName>
    <definedName name="State">#REF!</definedName>
    <definedName name="TaxDepTable" localSheetId="0">#REF!</definedName>
    <definedName name="TaxDepTable">#REF!</definedName>
    <definedName name="Tennessee">#REF!</definedName>
    <definedName name="Texas">#REF!</definedName>
    <definedName name="Utah">#REF!</definedName>
    <definedName name="Vermont">#REF!</definedName>
    <definedName name="Virginia">#REF!</definedName>
    <definedName name="Washington">#REF!</definedName>
    <definedName name="West_Virginia">#REF!</definedName>
    <definedName name="Wisconsin">#REF!</definedName>
    <definedName name="wrn.AllData." localSheetId="0" hidden="1">{"FirstQ",#N/A,FALSE,"Budget2000";"SecondQ",#N/A,FALSE,"Budget2000";"Summary",#N/A,FALSE,"Budget2000"}</definedName>
    <definedName name="wrn.AllData." hidden="1">{"FirstQ",#N/A,FALSE,"Budget2000";"SecondQ",#N/A,FALSE,"Budget2000";"Summary",#N/A,FALSE,"Budget2000"}</definedName>
    <definedName name="wrn.FirstHalf." localSheetId="0" hidden="1">{"FirstQ",#N/A,FALSE,"Budget2000";"SecondQ",#N/A,FALSE,"Budget2000"}</definedName>
    <definedName name="wrn.FirstHalf." hidden="1">{"FirstQ",#N/A,FALSE,"Budget2000";"SecondQ",#N/A,FALSE,"Budget2000"}</definedName>
    <definedName name="Wyoming">#REF!</definedName>
    <definedName name="x" localSheetId="0" hidden="1">{"FirstQ",#N/A,FALSE,"Budget2000";"SecondQ",#N/A,FALSE,"Budget2000";"Summary",#N/A,FALSE,"Budget2000"}</definedName>
    <definedName name="x" hidden="1">{"FirstQ",#N/A,FALSE,"Budget2000";"SecondQ",#N/A,FALSE,"Budget2000";"Summary",#N/A,FALSE,"Budget2000"}</definedName>
    <definedName name="xxxxxxxxxxxxxxxxxxx" localSheetId="0" hidden="1">{"AllDetail",#N/A,FALSE,"Research Budget";"1stQuarter",#N/A,FALSE,"Research Budget";"2nd Quarter",#N/A,FALSE,"Research Budget";"Summary",#N/A,FALSE,"Research Budget"}</definedName>
    <definedName name="xxxxxxxxxxxxxxxxxxx" hidden="1">{"AllDetail",#N/A,FALSE,"Research Budget";"1stQuarter",#N/A,FALSE,"Research Budget";"2nd Quarter",#N/A,FALSE,"Research Budget";"Summary",#N/A,FALSE,"Research Budget"}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1" i="19" l="1"/>
  <c r="X41" i="19"/>
  <c r="W41" i="19"/>
  <c r="V41" i="19"/>
  <c r="T41" i="19"/>
  <c r="S41" i="19"/>
  <c r="R41" i="19"/>
  <c r="Q41" i="19"/>
  <c r="O41" i="19"/>
  <c r="N41" i="19"/>
  <c r="M41" i="19"/>
  <c r="L41" i="19"/>
  <c r="J41" i="19"/>
  <c r="I41" i="19"/>
  <c r="H41" i="19"/>
  <c r="G41" i="19"/>
  <c r="E41" i="19"/>
  <c r="D41" i="19"/>
  <c r="C41" i="19"/>
  <c r="B41" i="19"/>
  <c r="Z40" i="19"/>
  <c r="U40" i="19"/>
  <c r="P40" i="19"/>
  <c r="K40" i="19"/>
  <c r="F40" i="19"/>
  <c r="Z39" i="19"/>
  <c r="U39" i="19"/>
  <c r="P39" i="19"/>
  <c r="K39" i="19"/>
  <c r="F39" i="19"/>
  <c r="Z38" i="19"/>
  <c r="U38" i="19"/>
  <c r="P38" i="19"/>
  <c r="K38" i="19"/>
  <c r="F38" i="19"/>
  <c r="Z37" i="19"/>
  <c r="U37" i="19"/>
  <c r="P37" i="19"/>
  <c r="K37" i="19"/>
  <c r="F37" i="19"/>
  <c r="Z36" i="19"/>
  <c r="U36" i="19"/>
  <c r="P36" i="19"/>
  <c r="K36" i="19"/>
  <c r="F36" i="19"/>
  <c r="Z35" i="19"/>
  <c r="U35" i="19"/>
  <c r="P35" i="19"/>
  <c r="K35" i="19"/>
  <c r="F35" i="19"/>
  <c r="Z34" i="19"/>
  <c r="U34" i="19"/>
  <c r="P34" i="19"/>
  <c r="K34" i="19"/>
  <c r="F34" i="19"/>
  <c r="Z33" i="19"/>
  <c r="U33" i="19"/>
  <c r="P33" i="19"/>
  <c r="K33" i="19"/>
  <c r="F33" i="19"/>
  <c r="Z32" i="19"/>
  <c r="U32" i="19"/>
  <c r="P32" i="19"/>
  <c r="K32" i="19"/>
  <c r="F32" i="19"/>
  <c r="Z31" i="19"/>
  <c r="U31" i="19"/>
  <c r="P31" i="19"/>
  <c r="K31" i="19"/>
  <c r="F31" i="19"/>
  <c r="Z30" i="19"/>
  <c r="U30" i="19"/>
  <c r="P30" i="19"/>
  <c r="K30" i="19"/>
  <c r="F30" i="19"/>
  <c r="Z29" i="19"/>
  <c r="U29" i="19"/>
  <c r="P29" i="19"/>
  <c r="K29" i="19"/>
  <c r="F29" i="19"/>
  <c r="Z28" i="19"/>
  <c r="U28" i="19"/>
  <c r="P28" i="19"/>
  <c r="K28" i="19"/>
  <c r="F28" i="19"/>
  <c r="Z27" i="19"/>
  <c r="U27" i="19"/>
  <c r="P27" i="19"/>
  <c r="K27" i="19"/>
  <c r="F27" i="19"/>
  <c r="Z26" i="19"/>
  <c r="U26" i="19"/>
  <c r="P26" i="19"/>
  <c r="K26" i="19"/>
  <c r="F26" i="19"/>
  <c r="Z25" i="19"/>
  <c r="U25" i="19"/>
  <c r="P25" i="19"/>
  <c r="K25" i="19"/>
  <c r="F25" i="19"/>
  <c r="Z24" i="19"/>
  <c r="U24" i="19"/>
  <c r="P24" i="19"/>
  <c r="K24" i="19"/>
  <c r="F24" i="19"/>
  <c r="Z23" i="19"/>
  <c r="U23" i="19"/>
  <c r="P23" i="19"/>
  <c r="K23" i="19"/>
  <c r="F23" i="19"/>
  <c r="Z22" i="19"/>
  <c r="U22" i="19"/>
  <c r="P22" i="19"/>
  <c r="K22" i="19"/>
  <c r="F22" i="19"/>
  <c r="Z21" i="19"/>
  <c r="U21" i="19"/>
  <c r="P21" i="19"/>
  <c r="K21" i="19"/>
  <c r="F21" i="19"/>
  <c r="Z20" i="19"/>
  <c r="U20" i="19"/>
  <c r="P20" i="19"/>
  <c r="K20" i="19"/>
  <c r="F20" i="19"/>
  <c r="Z19" i="19"/>
  <c r="U19" i="19"/>
  <c r="P19" i="19"/>
  <c r="K19" i="19"/>
  <c r="F19" i="19"/>
  <c r="Z18" i="19"/>
  <c r="U18" i="19"/>
  <c r="P18" i="19"/>
  <c r="K18" i="19"/>
  <c r="F18" i="19"/>
  <c r="Z17" i="19"/>
  <c r="U17" i="19"/>
  <c r="P17" i="19"/>
  <c r="K17" i="19"/>
  <c r="F17" i="19"/>
  <c r="Z16" i="19"/>
  <c r="U16" i="19"/>
  <c r="P16" i="19"/>
  <c r="K16" i="19"/>
  <c r="F16" i="19"/>
  <c r="Z15" i="19"/>
  <c r="U15" i="19"/>
  <c r="P15" i="19"/>
  <c r="K15" i="19"/>
  <c r="F15" i="19"/>
  <c r="Z14" i="19"/>
  <c r="U14" i="19"/>
  <c r="P14" i="19"/>
  <c r="K14" i="19"/>
  <c r="F14" i="19"/>
  <c r="Z13" i="19"/>
  <c r="U13" i="19"/>
  <c r="P13" i="19"/>
  <c r="K13" i="19"/>
  <c r="F13" i="19"/>
  <c r="Z12" i="19"/>
  <c r="U12" i="19"/>
  <c r="P12" i="19"/>
  <c r="K12" i="19"/>
  <c r="F12" i="19"/>
  <c r="Z11" i="19"/>
  <c r="U11" i="19"/>
  <c r="P11" i="19"/>
  <c r="K11" i="19"/>
  <c r="F11" i="19"/>
  <c r="Z10" i="19"/>
  <c r="U10" i="19"/>
  <c r="P10" i="19"/>
  <c r="K10" i="19"/>
  <c r="F10" i="19"/>
  <c r="Z9" i="19"/>
  <c r="U9" i="19"/>
  <c r="P9" i="19"/>
  <c r="K9" i="19"/>
  <c r="F9" i="19"/>
  <c r="Z8" i="19"/>
  <c r="U8" i="19"/>
  <c r="P8" i="19"/>
  <c r="K8" i="19"/>
  <c r="F8" i="19"/>
  <c r="Z7" i="19"/>
  <c r="U7" i="19"/>
  <c r="P7" i="19"/>
  <c r="K7" i="19"/>
  <c r="F7" i="19"/>
  <c r="Z6" i="19"/>
  <c r="U6" i="19"/>
  <c r="P6" i="19"/>
  <c r="K6" i="19"/>
  <c r="F6" i="19"/>
  <c r="J41" i="18"/>
  <c r="I41" i="18"/>
  <c r="H41" i="18"/>
  <c r="G41" i="18"/>
  <c r="K41" i="18" s="1"/>
  <c r="E41" i="18"/>
  <c r="D41" i="18"/>
  <c r="C41" i="18"/>
  <c r="B41" i="18"/>
  <c r="F41" i="18" s="1"/>
  <c r="K40" i="18"/>
  <c r="F40" i="18"/>
  <c r="K39" i="18"/>
  <c r="F39" i="18"/>
  <c r="K38" i="18"/>
  <c r="F38" i="18"/>
  <c r="K37" i="18"/>
  <c r="F37" i="18"/>
  <c r="K36" i="18"/>
  <c r="F36" i="18"/>
  <c r="K35" i="18"/>
  <c r="F35" i="18"/>
  <c r="K34" i="18"/>
  <c r="F34" i="18"/>
  <c r="K33" i="18"/>
  <c r="F33" i="18"/>
  <c r="K32" i="18"/>
  <c r="F32" i="18"/>
  <c r="K31" i="18"/>
  <c r="F31" i="18"/>
  <c r="K30" i="18"/>
  <c r="F30" i="18"/>
  <c r="K29" i="18"/>
  <c r="F29" i="18"/>
  <c r="K28" i="18"/>
  <c r="F28" i="18"/>
  <c r="K27" i="18"/>
  <c r="F27" i="18"/>
  <c r="K26" i="18"/>
  <c r="F26" i="18"/>
  <c r="K25" i="18"/>
  <c r="F25" i="18"/>
  <c r="K24" i="18"/>
  <c r="F24" i="18"/>
  <c r="K23" i="18"/>
  <c r="F23" i="18"/>
  <c r="K22" i="18"/>
  <c r="F22" i="18"/>
  <c r="K21" i="18"/>
  <c r="F21" i="18"/>
  <c r="K20" i="18"/>
  <c r="F20" i="18"/>
  <c r="K19" i="18"/>
  <c r="F19" i="18"/>
  <c r="K18" i="18"/>
  <c r="F18" i="18"/>
  <c r="K17" i="18"/>
  <c r="F17" i="18"/>
  <c r="K16" i="18"/>
  <c r="F16" i="18"/>
  <c r="K15" i="18"/>
  <c r="F15" i="18"/>
  <c r="K14" i="18"/>
  <c r="F14" i="18"/>
  <c r="K13" i="18"/>
  <c r="F13" i="18"/>
  <c r="K12" i="18"/>
  <c r="F12" i="18"/>
  <c r="K11" i="18"/>
  <c r="F11" i="18"/>
  <c r="K10" i="18"/>
  <c r="F10" i="18"/>
  <c r="K9" i="18"/>
  <c r="F9" i="18"/>
  <c r="K8" i="18"/>
  <c r="F8" i="18"/>
  <c r="K7" i="18"/>
  <c r="F7" i="18"/>
  <c r="K6" i="18"/>
  <c r="F6" i="18"/>
  <c r="F41" i="19" l="1"/>
  <c r="K41" i="19"/>
  <c r="P41" i="19"/>
  <c r="U41" i="19"/>
  <c r="Z41" i="19"/>
  <c r="E7" i="6"/>
  <c r="B21" i="14" l="1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D3" i="9"/>
  <c r="E11" i="6"/>
  <c r="E5" i="6"/>
</calcChain>
</file>

<file path=xl/sharedStrings.xml><?xml version="1.0" encoding="utf-8"?>
<sst xmlns="http://schemas.openxmlformats.org/spreadsheetml/2006/main" count="689" uniqueCount="412">
  <si>
    <t>Quest Specialty Travel</t>
  </si>
  <si>
    <t>Trip Advisor Division</t>
  </si>
  <si>
    <t>Payroll Calculator</t>
  </si>
  <si>
    <t>Name</t>
  </si>
  <si>
    <t>Hours</t>
  </si>
  <si>
    <t>O/T Hrs</t>
  </si>
  <si>
    <t>Hrly Rate</t>
  </si>
  <si>
    <t>Reg Pay</t>
  </si>
  <si>
    <t>O/T Pay</t>
  </si>
  <si>
    <t>Gross Pay</t>
  </si>
  <si>
    <t>Brueghel, Pieter</t>
  </si>
  <si>
    <t>Cortona, Livia</t>
  </si>
  <si>
    <t>Klimt, Gustave</t>
  </si>
  <si>
    <t>Le Pen, Jean-Marie</t>
  </si>
  <si>
    <t>Martinez, Juan</t>
  </si>
  <si>
    <t>Mioshi, Keiko</t>
  </si>
  <si>
    <t>Sherwood, Burton</t>
  </si>
  <si>
    <t>Strano, Riccardo</t>
  </si>
  <si>
    <t>Wadsworth, Alicia</t>
  </si>
  <si>
    <t>Yamamoto, Johji</t>
  </si>
  <si>
    <t>Mrs. Smith's Grade Book</t>
  </si>
  <si>
    <t>Spelling Test</t>
  </si>
  <si>
    <t>History Test</t>
  </si>
  <si>
    <t>Math Test</t>
  </si>
  <si>
    <t>English Test</t>
  </si>
  <si>
    <t>Final Average</t>
  </si>
  <si>
    <t>Andy Mills</t>
  </si>
  <si>
    <t>Brittany Lane</t>
  </si>
  <si>
    <t>Davis Posner</t>
  </si>
  <si>
    <t>Mike Potts</t>
  </si>
  <si>
    <t>David Ward</t>
  </si>
  <si>
    <t>What is the correct answer?</t>
  </si>
  <si>
    <t>2 + 3 * 5 = ?</t>
  </si>
  <si>
    <t>6*50%^2=?</t>
  </si>
  <si>
    <t>Please Excuse My Dear Aunt Sally</t>
  </si>
  <si>
    <t>Sample Invoice for Client ABC</t>
  </si>
  <si>
    <t>Week 22</t>
  </si>
  <si>
    <t>Personnel</t>
  </si>
  <si>
    <t>Rate</t>
  </si>
  <si>
    <t>Total</t>
  </si>
  <si>
    <t>Employee A</t>
  </si>
  <si>
    <t>Employee B</t>
  </si>
  <si>
    <t>Employee C</t>
  </si>
  <si>
    <t>Supplies</t>
  </si>
  <si>
    <t>Number</t>
  </si>
  <si>
    <t>Cost</t>
  </si>
  <si>
    <t>Item 1</t>
  </si>
  <si>
    <t>Item 2</t>
  </si>
  <si>
    <t>Item 3</t>
  </si>
  <si>
    <t>Subtotal</t>
  </si>
  <si>
    <t>Sales tax</t>
  </si>
  <si>
    <t>Invoice Total</t>
  </si>
  <si>
    <t>Outlander Spices</t>
  </si>
  <si>
    <t>Bonus sales in the northern region</t>
  </si>
  <si>
    <t>Emp #</t>
  </si>
  <si>
    <t>Qtr1</t>
  </si>
  <si>
    <t>Qtr2</t>
  </si>
  <si>
    <t>Qtr3</t>
  </si>
  <si>
    <t>Qtr4</t>
  </si>
  <si>
    <t>Kendra James</t>
  </si>
  <si>
    <t>Pamela Carter</t>
  </si>
  <si>
    <t>Julie George</t>
  </si>
  <si>
    <t>Andrew Smith</t>
  </si>
  <si>
    <t>Todd Wright</t>
  </si>
  <si>
    <t>Mary Drane</t>
  </si>
  <si>
    <t>Stationery Order For The Month Of March</t>
  </si>
  <si>
    <t>Description</t>
  </si>
  <si>
    <t>Quantity</t>
  </si>
  <si>
    <t>Cost Per Item</t>
  </si>
  <si>
    <t>Total Cost</t>
  </si>
  <si>
    <t>Tax Rate</t>
  </si>
  <si>
    <t xml:space="preserve">Note Pad </t>
  </si>
  <si>
    <t xml:space="preserve">Highlighter Pen </t>
  </si>
  <si>
    <t xml:space="preserve">Ball Point Pen Blue (pkt) </t>
  </si>
  <si>
    <t xml:space="preserve">Ball Point Pen Red (pkt) </t>
  </si>
  <si>
    <t xml:space="preserve">Ball Point Pen Green (pkt) </t>
  </si>
  <si>
    <t xml:space="preserve">Exercise Book 1B </t>
  </si>
  <si>
    <t xml:space="preserve">Cello-tape </t>
  </si>
  <si>
    <t xml:space="preserve">Manila Folders </t>
  </si>
  <si>
    <t>A4 Refill Pad</t>
  </si>
  <si>
    <t>Writing Pad</t>
  </si>
  <si>
    <t>Pencil Sharpeners</t>
  </si>
  <si>
    <t>Crayons (pkt)</t>
  </si>
  <si>
    <t>Pencils</t>
  </si>
  <si>
    <t>Colour Pencils (pkt)</t>
  </si>
  <si>
    <t>Felt Pens (pkt)</t>
  </si>
  <si>
    <t>Staples (pkt)</t>
  </si>
  <si>
    <t>Stapler</t>
  </si>
  <si>
    <t>Hole Punch</t>
  </si>
  <si>
    <t>Ring Binder</t>
  </si>
  <si>
    <t>Order Total</t>
  </si>
  <si>
    <t>Tax</t>
  </si>
  <si>
    <t>Net-Total</t>
  </si>
  <si>
    <t>Mike's Mail Order Company</t>
  </si>
  <si>
    <t>Item</t>
  </si>
  <si>
    <t>Price</t>
  </si>
  <si>
    <t>Delivery Charge</t>
  </si>
  <si>
    <t>Delivered Cost</t>
  </si>
  <si>
    <t>Ordered This Month</t>
  </si>
  <si>
    <t>Monthly Item Income</t>
  </si>
  <si>
    <t>Monthly Delivery Income</t>
  </si>
  <si>
    <t>Total Monthly Income</t>
  </si>
  <si>
    <t>Bath Towels</t>
  </si>
  <si>
    <t>Bathroom Radio</t>
  </si>
  <si>
    <t>Bathroom Scales</t>
  </si>
  <si>
    <t>BBQ</t>
  </si>
  <si>
    <t>Beach Towels</t>
  </si>
  <si>
    <t>Board Games</t>
  </si>
  <si>
    <t>Book Ends</t>
  </si>
  <si>
    <t>Book Shelf</t>
  </si>
  <si>
    <t>Camera</t>
  </si>
  <si>
    <t>Card Games</t>
  </si>
  <si>
    <t>Carving Fork</t>
  </si>
  <si>
    <t>Clothes Hanger</t>
  </si>
  <si>
    <t>Computer Games</t>
  </si>
  <si>
    <t>Cooking Timer</t>
  </si>
  <si>
    <t>Cordless Telephone</t>
  </si>
  <si>
    <t>Curtain Rails</t>
  </si>
  <si>
    <t>Curtains</t>
  </si>
  <si>
    <t>Digital Camera</t>
  </si>
  <si>
    <t>Digital Clock</t>
  </si>
  <si>
    <t>Double Sheets</t>
  </si>
  <si>
    <t>Electric Blender</t>
  </si>
  <si>
    <t>Electric Knife</t>
  </si>
  <si>
    <t>Electric Mixer</t>
  </si>
  <si>
    <t>Fan Cooker</t>
  </si>
  <si>
    <t>Fire Extinguishers</t>
  </si>
  <si>
    <t>Hand Towels</t>
  </si>
  <si>
    <t>King Sheets</t>
  </si>
  <si>
    <t>Kitchen Scales</t>
  </si>
  <si>
    <t>Kitchen Utensils</t>
  </si>
  <si>
    <t>Microwave Oven</t>
  </si>
  <si>
    <t>Model Boat</t>
  </si>
  <si>
    <t>Model Plane</t>
  </si>
  <si>
    <t>Model Yacht</t>
  </si>
  <si>
    <t>Night Light</t>
  </si>
  <si>
    <t>Pillow Slips</t>
  </si>
  <si>
    <t>Pillows</t>
  </si>
  <si>
    <t>Plant Pots</t>
  </si>
  <si>
    <t>Queen Sheets</t>
  </si>
  <si>
    <t>Rotary Oven</t>
  </si>
  <si>
    <t>Security Lights</t>
  </si>
  <si>
    <t>Serving Spoon</t>
  </si>
  <si>
    <t>Single Sheets</t>
  </si>
  <si>
    <t>Smoke Detectors</t>
  </si>
  <si>
    <t>Stop Watch</t>
  </si>
  <si>
    <t>Tea Towels</t>
  </si>
  <si>
    <t>Tennis Balls</t>
  </si>
  <si>
    <t>Wall Clock</t>
  </si>
  <si>
    <t>Wine Opener</t>
  </si>
  <si>
    <t>Wine Racks</t>
  </si>
  <si>
    <t>Fruit Bowl</t>
  </si>
  <si>
    <t>Carving Knife</t>
  </si>
  <si>
    <t>Tooth Picks</t>
  </si>
  <si>
    <t>Screwdriver Set</t>
  </si>
  <si>
    <t>Drill Set (10 Piece)</t>
  </si>
  <si>
    <t>Electric Tooth Brush</t>
  </si>
  <si>
    <t>Coffee Cup Set</t>
  </si>
  <si>
    <t>Tea Set</t>
  </si>
  <si>
    <t>Lipstick Selection</t>
  </si>
  <si>
    <t>Quick Burner</t>
  </si>
  <si>
    <t>BBQ Lighters</t>
  </si>
  <si>
    <t>Cup Hooks</t>
  </si>
  <si>
    <t>Table Tennis Bats</t>
  </si>
  <si>
    <t>Table Tennis Balls</t>
  </si>
  <si>
    <t>Table Mats</t>
  </si>
  <si>
    <t>Chopping Board</t>
  </si>
  <si>
    <t>House Alarm System</t>
  </si>
  <si>
    <t>Massage Pillow</t>
  </si>
  <si>
    <t>Christmas Tree Lights</t>
  </si>
  <si>
    <t>Christmas Decorations</t>
  </si>
  <si>
    <t>Dinner Set</t>
  </si>
  <si>
    <t>Potato Masher</t>
  </si>
  <si>
    <t>Potato Peeler</t>
  </si>
  <si>
    <t>Potato Eye Remover</t>
  </si>
  <si>
    <t>Apple Core Remover</t>
  </si>
  <si>
    <t>Electric Toaster</t>
  </si>
  <si>
    <t>Camping Oven</t>
  </si>
  <si>
    <t>Tent (2 person)</t>
  </si>
  <si>
    <t>Tent (4 person)</t>
  </si>
  <si>
    <t>Totals</t>
  </si>
  <si>
    <t>Number of Items</t>
  </si>
  <si>
    <t>Bonus sales for the northern region</t>
  </si>
  <si>
    <t>Comm. rate:</t>
  </si>
  <si>
    <t>Comm</t>
  </si>
  <si>
    <t>Fizzy Drink Survey</t>
  </si>
  <si>
    <t>Drink</t>
  </si>
  <si>
    <t>1st Preference</t>
  </si>
  <si>
    <t>1st Preference %</t>
  </si>
  <si>
    <t>2nd Preference</t>
  </si>
  <si>
    <t>2nd Preference %</t>
  </si>
  <si>
    <t>Pepsi</t>
  </si>
  <si>
    <t>Coca Cola</t>
  </si>
  <si>
    <t>7Up</t>
  </si>
  <si>
    <t>Lift</t>
  </si>
  <si>
    <t>Mountain Dew</t>
  </si>
  <si>
    <t>Fanta</t>
  </si>
  <si>
    <t>Ginger Beer</t>
  </si>
  <si>
    <t>Leed Lemonade</t>
  </si>
  <si>
    <t>Lemonade</t>
  </si>
  <si>
    <t>L&amp;P</t>
  </si>
  <si>
    <t>Vanilla Coke</t>
  </si>
  <si>
    <t>Don' Know's</t>
  </si>
  <si>
    <t>Total People Surveyed</t>
  </si>
  <si>
    <t>Alan Monder</t>
  </si>
  <si>
    <t>Audrey Kress</t>
  </si>
  <si>
    <t>James Overmire</t>
  </si>
  <si>
    <t>Average</t>
  </si>
  <si>
    <t>Minimum</t>
  </si>
  <si>
    <t>Maximum</t>
  </si>
  <si>
    <t># of qtrly sales</t>
  </si>
  <si>
    <t># of employees</t>
  </si>
  <si>
    <t>Last Years Financial Results</t>
  </si>
  <si>
    <t>Month</t>
  </si>
  <si>
    <t>Income</t>
  </si>
  <si>
    <t>Expenditure</t>
  </si>
  <si>
    <t>Profit / Loss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</si>
  <si>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</si>
  <si>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</si>
  <si>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</si>
  <si>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</si>
  <si>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</si>
  <si>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</si>
  <si>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</si>
  <si>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</si>
  <si>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</si>
  <si>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</si>
  <si>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</si>
  <si>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</si>
  <si>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Annual Total</t>
  </si>
  <si>
    <t>Average Income</t>
  </si>
  <si>
    <t>Highest Income</t>
  </si>
  <si>
    <t>Lowest Income</t>
  </si>
  <si>
    <t>Highest Expenditure</t>
  </si>
  <si>
    <t>Lowest Expenditure</t>
  </si>
  <si>
    <t>Tour Expenses by Quarter, FY 2016</t>
  </si>
  <si>
    <t>Quarter 1</t>
  </si>
  <si>
    <t>Quarter 2</t>
  </si>
  <si>
    <t>Quarter 3</t>
  </si>
  <si>
    <t>Quarter 4</t>
  </si>
  <si>
    <t>Australia</t>
  </si>
  <si>
    <t>Britain</t>
  </si>
  <si>
    <t>Canada</t>
  </si>
  <si>
    <t>France</t>
  </si>
  <si>
    <t>Germany</t>
  </si>
  <si>
    <t>India</t>
  </si>
  <si>
    <t>Japan</t>
  </si>
  <si>
    <t>U.S.A.</t>
  </si>
  <si>
    <t>20% rise</t>
  </si>
  <si>
    <t>Prestige Press</t>
  </si>
  <si>
    <t>1st Quarter Sales Report</t>
  </si>
  <si>
    <t>Units Solds</t>
  </si>
  <si>
    <t>Sales</t>
  </si>
  <si>
    <t xml:space="preserve">Units Solds </t>
  </si>
  <si>
    <t>Units Sold</t>
  </si>
  <si>
    <t>Average Sales</t>
  </si>
  <si>
    <t>Percent Sales</t>
  </si>
  <si>
    <t>25% increase in sales</t>
  </si>
  <si>
    <t>Northeastern</t>
  </si>
  <si>
    <t>Midwestern</t>
  </si>
  <si>
    <t>Southeastern</t>
  </si>
  <si>
    <t>Southern</t>
  </si>
  <si>
    <t>Western</t>
  </si>
  <si>
    <t>Outlander company softball team</t>
  </si>
  <si>
    <t>Home runs by Bill MacArthur by year</t>
  </si>
  <si>
    <t>Year</t>
  </si>
  <si>
    <t>Home runs</t>
  </si>
  <si>
    <t>Michael Lee's record total:</t>
  </si>
  <si>
    <t>HR MacArthur needs to tie:</t>
  </si>
  <si>
    <t>Low</t>
  </si>
  <si>
    <t>High</t>
  </si>
  <si>
    <t># of Years</t>
  </si>
  <si>
    <t>Always place an = sign before a calculation</t>
  </si>
  <si>
    <t xml:space="preserve">Addition </t>
  </si>
  <si>
    <t>+</t>
  </si>
  <si>
    <t>Subtraction</t>
  </si>
  <si>
    <t>-</t>
  </si>
  <si>
    <t>Multiplication</t>
  </si>
  <si>
    <t>*</t>
  </si>
  <si>
    <t>Division</t>
  </si>
  <si>
    <t>/</t>
  </si>
  <si>
    <t>Exponents</t>
  </si>
  <si>
    <t>^</t>
  </si>
  <si>
    <t>Operations:</t>
  </si>
  <si>
    <t>Notes</t>
  </si>
  <si>
    <t>Autofill</t>
  </si>
  <si>
    <t>Days of the Week</t>
  </si>
  <si>
    <t>Months of the Year</t>
  </si>
  <si>
    <t>Automatic Numbering</t>
  </si>
  <si>
    <t>Dates</t>
  </si>
  <si>
    <t>Times</t>
  </si>
  <si>
    <t>Patterning Numbering</t>
  </si>
  <si>
    <t>Employee info</t>
  </si>
  <si>
    <t>Region</t>
  </si>
  <si>
    <t>Department</t>
  </si>
  <si>
    <t>Manager</t>
  </si>
  <si>
    <t>Bill MacArthur</t>
  </si>
  <si>
    <t>Sales and Marketing</t>
  </si>
  <si>
    <t>Home</t>
  </si>
  <si>
    <t>National Sales</t>
  </si>
  <si>
    <t xml:space="preserve"> </t>
  </si>
  <si>
    <t>Shannon Lee</t>
  </si>
  <si>
    <t>Acquisition</t>
  </si>
  <si>
    <t>Melinda McGregor</t>
  </si>
  <si>
    <t>Administration</t>
  </si>
  <si>
    <t>Roger Williams</t>
  </si>
  <si>
    <t>Support</t>
  </si>
  <si>
    <t>Annie Philips</t>
  </si>
  <si>
    <t>Executive</t>
  </si>
  <si>
    <t>Melissa James</t>
  </si>
  <si>
    <t>Accounting</t>
  </si>
  <si>
    <t>Mary Smith</t>
  </si>
  <si>
    <t>Spices</t>
  </si>
  <si>
    <t>Rita Greg</t>
  </si>
  <si>
    <t>East</t>
  </si>
  <si>
    <t>Trevor Johnson</t>
  </si>
  <si>
    <t>Foods</t>
  </si>
  <si>
    <t>Paul Anderson</t>
  </si>
  <si>
    <t>Human Resources</t>
  </si>
  <si>
    <t>Rebecca Austin</t>
  </si>
  <si>
    <t>West</t>
  </si>
  <si>
    <t>Marketing</t>
  </si>
  <si>
    <t>Cynthia Roberts</t>
  </si>
  <si>
    <t>International Sales</t>
  </si>
  <si>
    <t>Michael Lee</t>
  </si>
  <si>
    <t>South</t>
  </si>
  <si>
    <t>Sandra Lawrence</t>
  </si>
  <si>
    <t>North</t>
  </si>
  <si>
    <t>Kevin Meyers</t>
  </si>
  <si>
    <t>Adam Long</t>
  </si>
  <si>
    <t>Jamie Morrison</t>
  </si>
  <si>
    <t>Maureen O'Connor</t>
  </si>
  <si>
    <t>Michelle Washington</t>
  </si>
  <si>
    <t>Technical Services</t>
  </si>
  <si>
    <t>Stuart Young</t>
  </si>
  <si>
    <t>Administrative Support</t>
  </si>
  <si>
    <t>Jesse Bennet</t>
  </si>
  <si>
    <t>James Owens</t>
  </si>
  <si>
    <t>Anna Morris</t>
  </si>
  <si>
    <t>Rita Lawson</t>
  </si>
  <si>
    <t>Sam Peters</t>
  </si>
  <si>
    <t>Diana Stone</t>
  </si>
  <si>
    <t>Rob Dukes</t>
  </si>
  <si>
    <t>Tammy Heiret</t>
  </si>
  <si>
    <t>Sandy Stewart</t>
  </si>
  <si>
    <t>Wendy Alto</t>
  </si>
  <si>
    <t>Tina Ralls</t>
  </si>
  <si>
    <t>Nikki Cleary</t>
  </si>
  <si>
    <t>Davis Lee</t>
  </si>
  <si>
    <t>David Ford</t>
  </si>
  <si>
    <t>Customer Support</t>
  </si>
  <si>
    <t>Julia Stockton</t>
  </si>
  <si>
    <t>Sonia McCormick</t>
  </si>
  <si>
    <t>Bonus sales for all regions</t>
  </si>
  <si>
    <t>Product</t>
  </si>
  <si>
    <t>Dill Seed</t>
  </si>
  <si>
    <t>Mustard Seed</t>
  </si>
  <si>
    <t>Coriander Powder</t>
  </si>
  <si>
    <t>Turmeric</t>
  </si>
  <si>
    <t>Cinnamon (Ground Korintje)</t>
  </si>
  <si>
    <t>Cinnamon (Ground) Extra High Oil (2X)</t>
  </si>
  <si>
    <t>Cinnamon (Ground) High Oil (1X)</t>
  </si>
  <si>
    <t>Angelica Root</t>
  </si>
  <si>
    <t>Anise</t>
  </si>
  <si>
    <t>Anise Seeds</t>
  </si>
  <si>
    <t>Annatto Seed</t>
  </si>
  <si>
    <t>Asafoetida Powder</t>
  </si>
  <si>
    <t>Basil Leaf (Whole)</t>
  </si>
  <si>
    <t>Basil Leaf (Ground)</t>
  </si>
  <si>
    <t>Bay Leaf (Whole)</t>
  </si>
  <si>
    <t>Bay Leaf (Ground)</t>
  </si>
  <si>
    <t>Caraway Seed (Whole)</t>
  </si>
  <si>
    <t>Caraway Seed (Ground)</t>
  </si>
  <si>
    <t>Cardamom Seed (Whole)</t>
  </si>
  <si>
    <t>Cardamom Seed (Ground)</t>
  </si>
  <si>
    <t>Carob Powder (Raw)</t>
  </si>
  <si>
    <t>Carob Pods (Ribbled)</t>
  </si>
  <si>
    <t>Cassia</t>
  </si>
  <si>
    <t>Catnip Leaf</t>
  </si>
  <si>
    <t>Celery Seed (Whole)</t>
  </si>
  <si>
    <t>Celery Seed (Ground)</t>
  </si>
  <si>
    <t>Chamomile Flowers</t>
  </si>
  <si>
    <t>Chili Pepper Powder</t>
  </si>
  <si>
    <t>Chinese Star Anise (Ground)</t>
  </si>
  <si>
    <t>Chinese Star Anise (Whole)</t>
  </si>
  <si>
    <t>Chives</t>
  </si>
  <si>
    <t>Cilantro Flakes</t>
  </si>
  <si>
    <t>Cloves (Ground)</t>
  </si>
  <si>
    <t>Cloves (Whole)</t>
  </si>
  <si>
    <t>Coarse Kosher Salt Flakes</t>
  </si>
  <si>
    <t>Product sales for all regions</t>
  </si>
  <si>
    <t>Central</t>
  </si>
  <si>
    <t>Cinnamon (Ground) Xtra Hi Oil (2x)</t>
  </si>
  <si>
    <t>1 267</t>
  </si>
  <si>
    <t>Travel Expenses</t>
  </si>
  <si>
    <t>First Quarter</t>
  </si>
  <si>
    <t>City</t>
  </si>
  <si>
    <t>Jan</t>
  </si>
  <si>
    <t>Feb</t>
  </si>
  <si>
    <t>Mar</t>
  </si>
  <si>
    <t>Percent of Total</t>
  </si>
  <si>
    <t>San Francisco</t>
  </si>
  <si>
    <t>Boston</t>
  </si>
  <si>
    <t>Dallas</t>
  </si>
  <si>
    <t>Los Angeles</t>
  </si>
  <si>
    <t>Atlanta</t>
  </si>
  <si>
    <t>What is the average expense in March?</t>
  </si>
  <si>
    <t>What is the largest expense for San Francisco?</t>
  </si>
  <si>
    <t>How many cities had expenses in February?</t>
  </si>
  <si>
    <t>1.  Write functions or formulas for highlighted cells</t>
  </si>
  <si>
    <t>2.  Insert a blank row above Dallas and type Chicago in cell A8, the amount 5500 in cell D8</t>
  </si>
  <si>
    <t>3.  Make rows 5-16 a row height of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</si>
</sst>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;[Red]&quot;$&quot;#,##0.00"/>
    <numFmt numFmtId="165" formatCode="_-* #,##0.00_-;\-* #,##0.00_-;_-* &quot;-&quot;??_-;_-@_-"/>
    <numFmt numFmtId="166" formatCode="_-* #,##0_-;\-* #,##0_-;_-* &quot;-&quot;??_-;_-@_-"/>
    <numFmt numFmtId="167" formatCode="_-&quot;$&quot;* #,##0.00_-;\-&quot;$&quot;* #,##0.00_-;_-&quot;$&quot;* &quot;-&quot;??_-;_-@_-"/>
    <numFmt numFmtId="168" formatCode="&quot;$&quot;#,##0.00;[Red]\-&quot;$&quot;#,##0.00"/>
    <numFmt numFmtId="169" formatCode="[$-409]m/d/yy\ h:mm\ AM/PM;@"/>
    <numFmt numFmtId="170" formatCode="00\-0000"/>
    <numFmt numFmtId="171" formatCode="&quot;$&quot;#,##0;[Red]&quot;$&quot;#,##0"/>
    <numFmt numFmtId="172" formatCode="[$-F800]dddd\,\ mmmm\ dd\,\ yyyy"/>
    <numFmt numFmtId="173" formatCode="_(&quot;$&quot;* #,##0_);_(&quot;$&quot;* \(#,##0\);_(&quot;$&quot;* &quot;-&quot;??_);_(@_)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sz val="14"/>
      <color indexed="56"/>
      <name val="Arial"/>
      <family val="2"/>
    </font>
    <font>
      <sz val="10"/>
      <color indexed="56"/>
      <name val="Arial"/>
      <family val="2"/>
    </font>
    <font>
      <sz val="14"/>
      <color indexed="9"/>
      <name val="Arial"/>
      <family val="2"/>
    </font>
    <font>
      <sz val="10"/>
      <color indexed="9"/>
      <name val="Arial"/>
      <family val="2"/>
    </font>
    <font>
      <sz val="16"/>
      <color indexed="9"/>
      <name val="Arial"/>
      <family val="2"/>
    </font>
    <font>
      <sz val="11"/>
      <color indexed="9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name val="Arial"/>
      <family val="2"/>
    </font>
    <font>
      <b/>
      <sz val="28"/>
      <color theme="3" tint="-0.249977111117893"/>
      <name val="Calibri"/>
      <family val="2"/>
      <scheme val="minor"/>
    </font>
    <font>
      <sz val="14"/>
      <name val="Arial Black"/>
      <family val="2"/>
    </font>
    <font>
      <sz val="14"/>
      <name val="Arial"/>
      <family val="2"/>
    </font>
    <font>
      <sz val="14"/>
      <name val="Calibri"/>
      <family val="2"/>
      <scheme val="minor"/>
    </font>
    <font>
      <sz val="11"/>
      <name val="Arial Black"/>
      <family val="2"/>
    </font>
    <font>
      <sz val="11"/>
      <name val="Arial"/>
      <family val="2"/>
    </font>
    <font>
      <b/>
      <sz val="11"/>
      <name val="Arial"/>
      <family val="2"/>
    </font>
    <font>
      <i/>
      <sz val="28"/>
      <color rgb="FF0033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1"/>
      </left>
      <right/>
      <top style="thin">
        <color indexed="61"/>
      </top>
      <bottom/>
      <diagonal/>
    </border>
    <border>
      <left/>
      <right/>
      <top style="thin">
        <color indexed="61"/>
      </top>
      <bottom/>
      <diagonal/>
    </border>
    <border>
      <left/>
      <right style="thin">
        <color indexed="61"/>
      </right>
      <top style="thin">
        <color indexed="61"/>
      </top>
      <bottom/>
      <diagonal/>
    </border>
    <border>
      <left style="thin">
        <color indexed="61"/>
      </left>
      <right/>
      <top/>
      <bottom style="thin">
        <color indexed="61"/>
      </bottom>
      <diagonal/>
    </border>
    <border>
      <left/>
      <right/>
      <top/>
      <bottom style="thin">
        <color indexed="61"/>
      </bottom>
      <diagonal/>
    </border>
    <border>
      <left/>
      <right style="thin">
        <color indexed="61"/>
      </right>
      <top/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/>
      <diagonal/>
    </border>
    <border>
      <left style="thin">
        <color indexed="61"/>
      </left>
      <right style="thin">
        <color indexed="61"/>
      </right>
      <top/>
      <bottom/>
      <diagonal/>
    </border>
    <border>
      <left style="thin">
        <color indexed="61"/>
      </left>
      <right style="thin">
        <color indexed="61"/>
      </right>
      <top/>
      <bottom style="thin">
        <color indexed="61"/>
      </bottom>
      <diagonal/>
    </border>
    <border>
      <left style="thin">
        <color indexed="61"/>
      </left>
      <right/>
      <top/>
      <bottom/>
      <diagonal/>
    </border>
    <border>
      <left/>
      <right style="thin">
        <color indexed="61"/>
      </right>
      <top/>
      <bottom/>
      <diagonal/>
    </border>
    <border>
      <left style="medium">
        <color indexed="62"/>
      </left>
      <right/>
      <top style="medium">
        <color indexed="62"/>
      </top>
      <bottom/>
      <diagonal/>
    </border>
    <border>
      <left/>
      <right/>
      <top style="medium">
        <color indexed="62"/>
      </top>
      <bottom/>
      <diagonal/>
    </border>
    <border>
      <left/>
      <right style="medium">
        <color indexed="62"/>
      </right>
      <top style="medium">
        <color indexed="62"/>
      </top>
      <bottom/>
      <diagonal/>
    </border>
    <border>
      <left style="medium">
        <color indexed="62"/>
      </left>
      <right/>
      <top/>
      <bottom style="medium">
        <color indexed="62"/>
      </bottom>
      <diagonal/>
    </border>
    <border>
      <left/>
      <right/>
      <top/>
      <bottom style="medium">
        <color indexed="62"/>
      </bottom>
      <diagonal/>
    </border>
    <border>
      <left/>
      <right style="medium">
        <color indexed="62"/>
      </right>
      <top/>
      <bottom style="medium">
        <color indexed="62"/>
      </bottom>
      <diagonal/>
    </border>
    <border>
      <left style="medium">
        <color indexed="62"/>
      </left>
      <right style="medium">
        <color indexed="62"/>
      </right>
      <top style="medium">
        <color indexed="62"/>
      </top>
      <bottom/>
      <diagonal/>
    </border>
    <border>
      <left style="medium">
        <color indexed="62"/>
      </left>
      <right style="medium">
        <color indexed="62"/>
      </right>
      <top/>
      <bottom/>
      <diagonal/>
    </border>
    <border>
      <left style="medium">
        <color indexed="62"/>
      </left>
      <right style="medium">
        <color indexed="62"/>
      </right>
      <top/>
      <bottom style="medium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2">
    <xf numFmtId="0" fontId="0" fillId="0" borderId="0"/>
    <xf numFmtId="0" fontId="6" fillId="0" borderId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7" fillId="0" borderId="0"/>
    <xf numFmtId="0" fontId="6" fillId="0" borderId="0"/>
    <xf numFmtId="0" fontId="19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</cellStyleXfs>
  <cellXfs count="16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ont="1"/>
    <xf numFmtId="0" fontId="2" fillId="2" borderId="1" xfId="0" applyFont="1" applyFill="1" applyBorder="1"/>
    <xf numFmtId="0" fontId="0" fillId="2" borderId="1" xfId="0" applyFill="1" applyBorder="1"/>
    <xf numFmtId="0" fontId="3" fillId="0" borderId="0" xfId="0" applyFont="1"/>
    <xf numFmtId="10" fontId="0" fillId="0" borderId="0" xfId="0" applyNumberFormat="1"/>
    <xf numFmtId="0" fontId="6" fillId="0" borderId="0" xfId="1"/>
    <xf numFmtId="164" fontId="6" fillId="0" borderId="0" xfId="1" applyNumberFormat="1"/>
    <xf numFmtId="0" fontId="8" fillId="0" borderId="0" xfId="1" applyFont="1"/>
    <xf numFmtId="0" fontId="9" fillId="0" borderId="2" xfId="1" applyFont="1" applyBorder="1"/>
    <xf numFmtId="164" fontId="9" fillId="0" borderId="0" xfId="1" applyNumberFormat="1" applyFont="1"/>
    <xf numFmtId="0" fontId="11" fillId="3" borderId="6" xfId="1" applyFont="1" applyFill="1" applyBorder="1" applyAlignment="1">
      <alignment horizontal="center"/>
    </xf>
    <xf numFmtId="0" fontId="11" fillId="3" borderId="7" xfId="1" applyFont="1" applyFill="1" applyBorder="1" applyAlignment="1">
      <alignment horizontal="center"/>
    </xf>
    <xf numFmtId="0" fontId="11" fillId="3" borderId="8" xfId="1" applyFont="1" applyFill="1" applyBorder="1" applyAlignment="1">
      <alignment horizontal="center"/>
    </xf>
    <xf numFmtId="0" fontId="11" fillId="3" borderId="0" xfId="1" applyFont="1" applyFill="1" applyBorder="1" applyAlignment="1">
      <alignment horizontal="center"/>
    </xf>
    <xf numFmtId="10" fontId="6" fillId="0" borderId="0" xfId="1" applyNumberFormat="1"/>
    <xf numFmtId="0" fontId="6" fillId="4" borderId="9" xfId="1" applyFont="1" applyFill="1" applyBorder="1" applyAlignment="1">
      <alignment vertical="top" wrapText="1"/>
    </xf>
    <xf numFmtId="166" fontId="6" fillId="0" borderId="0" xfId="2" applyNumberFormat="1" applyFont="1" applyBorder="1" applyAlignment="1">
      <alignment horizontal="right" vertical="top" wrapText="1"/>
    </xf>
    <xf numFmtId="167" fontId="6" fillId="0" borderId="0" xfId="3" applyFont="1" applyBorder="1" applyAlignment="1">
      <alignment horizontal="right" wrapText="1"/>
    </xf>
    <xf numFmtId="167" fontId="0" fillId="0" borderId="0" xfId="3" applyFont="1"/>
    <xf numFmtId="0" fontId="6" fillId="4" borderId="10" xfId="1" applyFont="1" applyFill="1" applyBorder="1" applyAlignment="1">
      <alignment vertical="top" wrapText="1"/>
    </xf>
    <xf numFmtId="0" fontId="6" fillId="4" borderId="10" xfId="1" applyFont="1" applyFill="1" applyBorder="1" applyAlignment="1">
      <alignment wrapText="1"/>
    </xf>
    <xf numFmtId="0" fontId="6" fillId="4" borderId="11" xfId="1" applyFill="1" applyBorder="1"/>
    <xf numFmtId="0" fontId="6" fillId="4" borderId="3" xfId="1" applyFill="1" applyBorder="1"/>
    <xf numFmtId="167" fontId="6" fillId="4" borderId="5" xfId="1" applyNumberFormat="1" applyFill="1" applyBorder="1"/>
    <xf numFmtId="167" fontId="6" fillId="0" borderId="0" xfId="1" applyNumberFormat="1"/>
    <xf numFmtId="0" fontId="6" fillId="4" borderId="12" xfId="1" applyFont="1" applyFill="1" applyBorder="1"/>
    <xf numFmtId="167" fontId="6" fillId="4" borderId="13" xfId="1" applyNumberFormat="1" applyFill="1" applyBorder="1"/>
    <xf numFmtId="0" fontId="6" fillId="4" borderId="6" xfId="1" applyFill="1" applyBorder="1"/>
    <xf numFmtId="167" fontId="6" fillId="4" borderId="8" xfId="1" applyNumberFormat="1" applyFill="1" applyBorder="1"/>
    <xf numFmtId="0" fontId="13" fillId="5" borderId="0" xfId="1" applyFont="1" applyFill="1" applyAlignment="1">
      <alignment horizontal="center" vertical="top" wrapText="1"/>
    </xf>
    <xf numFmtId="0" fontId="6" fillId="6" borderId="0" xfId="1" applyFill="1" applyAlignment="1">
      <alignment wrapText="1"/>
    </xf>
    <xf numFmtId="168" fontId="6" fillId="0" borderId="0" xfId="1" applyNumberFormat="1" applyAlignment="1">
      <alignment wrapText="1"/>
    </xf>
    <xf numFmtId="0" fontId="6" fillId="0" borderId="0" xfId="1" applyAlignment="1">
      <alignment wrapText="1"/>
    </xf>
    <xf numFmtId="3" fontId="6" fillId="0" borderId="0" xfId="1" applyNumberFormat="1" applyAlignment="1">
      <alignment wrapText="1"/>
    </xf>
    <xf numFmtId="0" fontId="6" fillId="7" borderId="0" xfId="1" applyFill="1" applyAlignment="1">
      <alignment wrapText="1"/>
    </xf>
    <xf numFmtId="168" fontId="6" fillId="0" borderId="0" xfId="1" applyNumberFormat="1"/>
    <xf numFmtId="0" fontId="6" fillId="7" borderId="0" xfId="1" applyFill="1"/>
    <xf numFmtId="0" fontId="7" fillId="0" borderId="0" xfId="1" applyFont="1"/>
    <xf numFmtId="0" fontId="9" fillId="0" borderId="0" xfId="1" applyFont="1" applyAlignment="1">
      <alignment horizontal="right"/>
    </xf>
    <xf numFmtId="9" fontId="6" fillId="0" borderId="0" xfId="1" applyNumberFormat="1"/>
    <xf numFmtId="0" fontId="9" fillId="0" borderId="2" xfId="1" applyFont="1" applyFill="1" applyBorder="1"/>
    <xf numFmtId="164" fontId="0" fillId="0" borderId="0" xfId="4" applyNumberFormat="1" applyFont="1"/>
    <xf numFmtId="44" fontId="0" fillId="0" borderId="0" xfId="4" applyFont="1"/>
    <xf numFmtId="0" fontId="13" fillId="9" borderId="17" xfId="1" applyFont="1" applyFill="1" applyBorder="1" applyAlignment="1">
      <alignment horizontal="center" wrapText="1"/>
    </xf>
    <xf numFmtId="0" fontId="13" fillId="9" borderId="18" xfId="1" applyFont="1" applyFill="1" applyBorder="1" applyAlignment="1">
      <alignment horizontal="center" vertical="top" wrapText="1"/>
    </xf>
    <xf numFmtId="0" fontId="13" fillId="9" borderId="19" xfId="1" applyFont="1" applyFill="1" applyBorder="1" applyAlignment="1">
      <alignment horizontal="center" vertical="top" wrapText="1"/>
    </xf>
    <xf numFmtId="0" fontId="6" fillId="10" borderId="20" xfId="1" applyFill="1" applyBorder="1"/>
    <xf numFmtId="9" fontId="0" fillId="0" borderId="0" xfId="5" applyFont="1"/>
    <xf numFmtId="0" fontId="6" fillId="10" borderId="21" xfId="1" applyFill="1" applyBorder="1"/>
    <xf numFmtId="0" fontId="6" fillId="10" borderId="22" xfId="1" applyFill="1" applyBorder="1"/>
    <xf numFmtId="0" fontId="0" fillId="0" borderId="0" xfId="4" applyNumberFormat="1" applyFont="1"/>
    <xf numFmtId="0" fontId="9" fillId="0" borderId="0" xfId="1" applyFont="1"/>
    <xf numFmtId="169" fontId="6" fillId="0" borderId="0" xfId="1" applyNumberFormat="1" applyBorder="1"/>
    <xf numFmtId="169" fontId="9" fillId="0" borderId="0" xfId="1" applyNumberFormat="1" applyFont="1" applyBorder="1"/>
    <xf numFmtId="0" fontId="6" fillId="0" borderId="0" xfId="1" applyNumberFormat="1" applyBorder="1"/>
    <xf numFmtId="0" fontId="13" fillId="12" borderId="0" xfId="1" applyFont="1" applyFill="1" applyAlignment="1">
      <alignment horizontal="center"/>
    </xf>
    <xf numFmtId="0" fontId="6" fillId="3" borderId="0" xfId="1" applyFill="1"/>
    <xf numFmtId="167" fontId="6" fillId="13" borderId="0" xfId="1" applyNumberFormat="1" applyFill="1"/>
    <xf numFmtId="0" fontId="15" fillId="11" borderId="0" xfId="1" applyFont="1" applyFill="1" applyAlignment="1">
      <alignment horizontal="center"/>
    </xf>
    <xf numFmtId="0" fontId="6" fillId="13" borderId="0" xfId="1" applyFill="1"/>
    <xf numFmtId="0" fontId="1" fillId="0" borderId="0" xfId="0" applyFont="1"/>
    <xf numFmtId="0" fontId="0" fillId="13" borderId="0" xfId="0" applyFill="1"/>
    <xf numFmtId="0" fontId="16" fillId="0" borderId="0" xfId="0" applyFont="1"/>
    <xf numFmtId="0" fontId="17" fillId="0" borderId="0" xfId="6"/>
    <xf numFmtId="0" fontId="17" fillId="0" borderId="23" xfId="6" applyBorder="1"/>
    <xf numFmtId="0" fontId="9" fillId="0" borderId="23" xfId="6" applyFont="1" applyBorder="1"/>
    <xf numFmtId="0" fontId="6" fillId="0" borderId="23" xfId="6" applyFont="1" applyBorder="1"/>
    <xf numFmtId="3" fontId="17" fillId="0" borderId="23" xfId="6" applyNumberFormat="1" applyBorder="1"/>
    <xf numFmtId="0" fontId="17" fillId="13" borderId="23" xfId="6" applyFill="1" applyBorder="1"/>
    <xf numFmtId="0" fontId="9" fillId="0" borderId="0" xfId="7" applyFont="1"/>
    <xf numFmtId="0" fontId="6" fillId="0" borderId="0" xfId="7"/>
    <xf numFmtId="169" fontId="6" fillId="0" borderId="0" xfId="7" applyNumberFormat="1" applyBorder="1"/>
    <xf numFmtId="0" fontId="9" fillId="0" borderId="0" xfId="7" applyFont="1" applyAlignment="1">
      <alignment horizontal="right"/>
    </xf>
    <xf numFmtId="0" fontId="6" fillId="13" borderId="0" xfId="7" applyFill="1"/>
    <xf numFmtId="0" fontId="19" fillId="0" borderId="0" xfId="8"/>
    <xf numFmtId="0" fontId="0" fillId="0" borderId="0" xfId="0"/>
    <xf numFmtId="0" fontId="21" fillId="0" borderId="0" xfId="0" applyFont="1"/>
    <xf numFmtId="0" fontId="9" fillId="0" borderId="2" xfId="0" applyFont="1" applyBorder="1"/>
    <xf numFmtId="170" fontId="0" fillId="0" borderId="0" xfId="0" applyNumberFormat="1"/>
    <xf numFmtId="0" fontId="22" fillId="14" borderId="0" xfId="11" applyFont="1" applyFill="1"/>
    <xf numFmtId="0" fontId="20" fillId="14" borderId="0" xfId="11" applyFill="1"/>
    <xf numFmtId="0" fontId="23" fillId="14" borderId="0" xfId="11" applyFont="1" applyFill="1" applyBorder="1" applyAlignment="1"/>
    <xf numFmtId="0" fontId="24" fillId="14" borderId="0" xfId="11" applyFont="1" applyFill="1" applyAlignment="1"/>
    <xf numFmtId="0" fontId="20" fillId="0" borderId="0" xfId="11"/>
    <xf numFmtId="0" fontId="25" fillId="14" borderId="0" xfId="11" applyFont="1" applyFill="1" applyBorder="1" applyAlignment="1"/>
    <xf numFmtId="0" fontId="26" fillId="14" borderId="0" xfId="11" applyFont="1" applyFill="1" applyBorder="1" applyAlignment="1"/>
    <xf numFmtId="0" fontId="27" fillId="14" borderId="0" xfId="11" applyFont="1" applyFill="1" applyAlignment="1"/>
    <xf numFmtId="0" fontId="7" fillId="0" borderId="0" xfId="11" applyFont="1"/>
    <xf numFmtId="0" fontId="28" fillId="0" borderId="27" xfId="11" applyFont="1" applyBorder="1"/>
    <xf numFmtId="0" fontId="28" fillId="0" borderId="24" xfId="11" applyFont="1" applyBorder="1" applyAlignment="1" applyProtection="1">
      <alignment horizontal="center"/>
      <protection hidden="1"/>
    </xf>
    <xf numFmtId="0" fontId="28" fillId="0" borderId="25" xfId="11" applyFont="1" applyBorder="1" applyAlignment="1" applyProtection="1">
      <alignment horizontal="center"/>
      <protection hidden="1"/>
    </xf>
    <xf numFmtId="0" fontId="28" fillId="0" borderId="28" xfId="11" applyFont="1" applyBorder="1" applyAlignment="1">
      <alignment horizontal="center"/>
    </xf>
    <xf numFmtId="0" fontId="27" fillId="0" borderId="27" xfId="11" applyFont="1" applyBorder="1"/>
    <xf numFmtId="171" fontId="27" fillId="0" borderId="29" xfId="11" applyNumberFormat="1" applyFont="1" applyBorder="1" applyAlignment="1" applyProtection="1">
      <alignment horizontal="center"/>
      <protection hidden="1"/>
    </xf>
    <xf numFmtId="171" fontId="27" fillId="0" borderId="0" xfId="11" applyNumberFormat="1" applyFont="1" applyBorder="1" applyAlignment="1" applyProtection="1">
      <alignment horizontal="center"/>
      <protection hidden="1"/>
    </xf>
    <xf numFmtId="171" fontId="27" fillId="0" borderId="30" xfId="11" applyNumberFormat="1" applyFont="1" applyBorder="1" applyAlignment="1">
      <alignment horizontal="center"/>
    </xf>
    <xf numFmtId="0" fontId="27" fillId="0" borderId="29" xfId="11" applyFont="1" applyBorder="1"/>
    <xf numFmtId="0" fontId="28" fillId="0" borderId="24" xfId="11" applyFont="1" applyBorder="1" applyProtection="1">
      <protection hidden="1"/>
    </xf>
    <xf numFmtId="171" fontId="27" fillId="0" borderId="24" xfId="11" applyNumberFormat="1" applyFont="1" applyBorder="1" applyAlignment="1" applyProtection="1">
      <alignment horizontal="center"/>
      <protection hidden="1"/>
    </xf>
    <xf numFmtId="171" fontId="27" fillId="0" borderId="25" xfId="11" applyNumberFormat="1" applyFont="1" applyBorder="1" applyAlignment="1" applyProtection="1">
      <alignment horizontal="center"/>
      <protection hidden="1"/>
    </xf>
    <xf numFmtId="171" fontId="27" fillId="0" borderId="28" xfId="11" applyNumberFormat="1" applyFont="1" applyBorder="1" applyAlignment="1" applyProtection="1">
      <alignment horizontal="center"/>
      <protection hidden="1"/>
    </xf>
    <xf numFmtId="0" fontId="29" fillId="0" borderId="0" xfId="6" applyFont="1" applyBorder="1" applyAlignment="1"/>
    <xf numFmtId="0" fontId="23" fillId="0" borderId="0" xfId="6" applyFont="1" applyBorder="1" applyAlignment="1"/>
    <xf numFmtId="0" fontId="24" fillId="0" borderId="0" xfId="6" applyFont="1" applyAlignment="1"/>
    <xf numFmtId="0" fontId="24" fillId="0" borderId="0" xfId="6" applyFont="1"/>
    <xf numFmtId="0" fontId="30" fillId="0" borderId="0" xfId="6" applyFont="1" applyBorder="1" applyAlignment="1"/>
    <xf numFmtId="0" fontId="26" fillId="0" borderId="0" xfId="6" applyFont="1" applyBorder="1" applyAlignment="1"/>
    <xf numFmtId="0" fontId="27" fillId="0" borderId="0" xfId="6" applyFont="1" applyAlignment="1"/>
    <xf numFmtId="0" fontId="27" fillId="0" borderId="0" xfId="6" applyFont="1"/>
    <xf numFmtId="0" fontId="7" fillId="0" borderId="0" xfId="6" applyFont="1"/>
    <xf numFmtId="0" fontId="28" fillId="0" borderId="27" xfId="6" applyFont="1" applyBorder="1"/>
    <xf numFmtId="0" fontId="28" fillId="0" borderId="24" xfId="6" applyFont="1" applyBorder="1" applyAlignment="1" applyProtection="1">
      <alignment horizontal="center"/>
      <protection hidden="1"/>
    </xf>
    <xf numFmtId="0" fontId="28" fillId="0" borderId="25" xfId="6" applyFont="1" applyBorder="1" applyAlignment="1" applyProtection="1">
      <alignment horizontal="center"/>
      <protection hidden="1"/>
    </xf>
    <xf numFmtId="0" fontId="28" fillId="0" borderId="28" xfId="6" applyFont="1" applyBorder="1" applyAlignment="1">
      <alignment horizontal="center"/>
    </xf>
    <xf numFmtId="0" fontId="28" fillId="0" borderId="28" xfId="6" applyFont="1" applyFill="1" applyBorder="1" applyAlignment="1">
      <alignment horizontal="center"/>
    </xf>
    <xf numFmtId="0" fontId="28" fillId="0" borderId="24" xfId="6" applyFont="1" applyBorder="1" applyAlignment="1">
      <alignment horizontal="center"/>
    </xf>
    <xf numFmtId="0" fontId="28" fillId="0" borderId="25" xfId="6" applyFont="1" applyBorder="1" applyAlignment="1">
      <alignment horizontal="center"/>
    </xf>
    <xf numFmtId="0" fontId="27" fillId="0" borderId="27" xfId="6" applyFont="1" applyBorder="1"/>
    <xf numFmtId="171" fontId="27" fillId="0" borderId="29" xfId="6" applyNumberFormat="1" applyFont="1" applyBorder="1" applyAlignment="1" applyProtection="1">
      <alignment horizontal="center"/>
      <protection hidden="1"/>
    </xf>
    <xf numFmtId="171" fontId="27" fillId="0" borderId="0" xfId="6" applyNumberFormat="1" applyFont="1" applyBorder="1" applyAlignment="1" applyProtection="1">
      <alignment horizontal="center"/>
      <protection hidden="1"/>
    </xf>
    <xf numFmtId="171" fontId="27" fillId="0" borderId="30" xfId="6" applyNumberFormat="1" applyFont="1" applyBorder="1" applyAlignment="1">
      <alignment horizontal="center"/>
    </xf>
    <xf numFmtId="0" fontId="27" fillId="0" borderId="29" xfId="6" applyFont="1" applyBorder="1"/>
    <xf numFmtId="0" fontId="28" fillId="0" borderId="24" xfId="6" applyFont="1" applyBorder="1" applyProtection="1">
      <protection hidden="1"/>
    </xf>
    <xf numFmtId="171" fontId="27" fillId="0" borderId="24" xfId="6" applyNumberFormat="1" applyFont="1" applyBorder="1" applyAlignment="1" applyProtection="1">
      <alignment horizontal="center"/>
      <protection hidden="1"/>
    </xf>
    <xf numFmtId="171" fontId="27" fillId="0" borderId="25" xfId="6" applyNumberFormat="1" applyFont="1" applyBorder="1" applyAlignment="1" applyProtection="1">
      <alignment horizontal="center"/>
      <protection hidden="1"/>
    </xf>
    <xf numFmtId="171" fontId="27" fillId="0" borderId="28" xfId="6" applyNumberFormat="1" applyFont="1" applyBorder="1" applyAlignment="1" applyProtection="1">
      <alignment horizontal="center"/>
      <protection hidden="1"/>
    </xf>
    <xf numFmtId="0" fontId="17" fillId="0" borderId="0" xfId="6" applyProtection="1">
      <protection hidden="1"/>
    </xf>
    <xf numFmtId="0" fontId="0" fillId="0" borderId="0" xfId="0" applyNumberFormat="1"/>
    <xf numFmtId="172" fontId="32" fillId="0" borderId="0" xfId="0" applyNumberFormat="1" applyFont="1" applyAlignment="1">
      <alignment horizontal="left"/>
    </xf>
    <xf numFmtId="0" fontId="20" fillId="0" borderId="0" xfId="9" applyNumberFormat="1"/>
    <xf numFmtId="0" fontId="6" fillId="0" borderId="0" xfId="9" applyNumberFormat="1" applyFont="1" applyAlignment="1">
      <alignment horizontal="left" indent="8"/>
    </xf>
    <xf numFmtId="0" fontId="1" fillId="0" borderId="23" xfId="0" applyFont="1" applyBorder="1"/>
    <xf numFmtId="0" fontId="0" fillId="0" borderId="23" xfId="0" applyBorder="1"/>
    <xf numFmtId="173" fontId="0" fillId="0" borderId="23" xfId="10" applyNumberFormat="1" applyFont="1" applyBorder="1"/>
    <xf numFmtId="173" fontId="0" fillId="13" borderId="23" xfId="10" applyNumberFormat="1" applyFont="1" applyFill="1" applyBorder="1"/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1" applyFont="1" applyAlignment="1">
      <alignment horizontal="center"/>
    </xf>
    <xf numFmtId="0" fontId="10" fillId="3" borderId="3" xfId="1" applyFont="1" applyFill="1" applyBorder="1" applyAlignment="1">
      <alignment horizontal="center"/>
    </xf>
    <xf numFmtId="0" fontId="10" fillId="3" borderId="4" xfId="1" applyFont="1" applyFill="1" applyBorder="1" applyAlignment="1">
      <alignment horizontal="center"/>
    </xf>
    <xf numFmtId="0" fontId="10" fillId="3" borderId="5" xfId="1" applyFont="1" applyFill="1" applyBorder="1" applyAlignment="1">
      <alignment horizontal="center"/>
    </xf>
    <xf numFmtId="0" fontId="12" fillId="5" borderId="0" xfId="1" applyFont="1" applyFill="1" applyBorder="1" applyAlignment="1">
      <alignment horizontal="center" vertical="center" wrapText="1"/>
    </xf>
    <xf numFmtId="0" fontId="14" fillId="8" borderId="14" xfId="1" applyFont="1" applyFill="1" applyBorder="1" applyAlignment="1">
      <alignment horizontal="center" vertical="top"/>
    </xf>
    <xf numFmtId="0" fontId="14" fillId="8" borderId="15" xfId="1" applyFont="1" applyFill="1" applyBorder="1" applyAlignment="1">
      <alignment horizontal="center" vertical="top"/>
    </xf>
    <xf numFmtId="0" fontId="14" fillId="8" borderId="16" xfId="1" applyFont="1" applyFill="1" applyBorder="1" applyAlignment="1">
      <alignment horizontal="center" vertical="top"/>
    </xf>
    <xf numFmtId="0" fontId="12" fillId="11" borderId="0" xfId="1" applyFont="1" applyFill="1" applyAlignment="1">
      <alignment horizontal="center"/>
    </xf>
    <xf numFmtId="0" fontId="0" fillId="13" borderId="0" xfId="0" applyFill="1" applyAlignment="1">
      <alignment horizontal="center"/>
    </xf>
    <xf numFmtId="0" fontId="18" fillId="0" borderId="0" xfId="6" applyFont="1" applyAlignment="1">
      <alignment horizontal="center"/>
    </xf>
    <xf numFmtId="0" fontId="31" fillId="0" borderId="0" xfId="0" applyFont="1" applyAlignment="1">
      <alignment horizontal="center"/>
    </xf>
    <xf numFmtId="0" fontId="28" fillId="0" borderId="24" xfId="11" applyFont="1" applyBorder="1" applyAlignment="1">
      <alignment horizontal="center"/>
    </xf>
    <xf numFmtId="0" fontId="28" fillId="0" borderId="25" xfId="11" applyFont="1" applyBorder="1" applyAlignment="1">
      <alignment horizontal="center"/>
    </xf>
    <xf numFmtId="0" fontId="28" fillId="0" borderId="26" xfId="11" applyFont="1" applyBorder="1" applyAlignment="1">
      <alignment horizontal="center"/>
    </xf>
    <xf numFmtId="0" fontId="28" fillId="0" borderId="24" xfId="6" applyFont="1" applyBorder="1" applyAlignment="1">
      <alignment horizontal="center"/>
    </xf>
    <xf numFmtId="0" fontId="28" fillId="0" borderId="25" xfId="6" applyFont="1" applyBorder="1" applyAlignment="1">
      <alignment horizontal="center"/>
    </xf>
    <xf numFmtId="0" fontId="28" fillId="0" borderId="26" xfId="6" applyFont="1" applyBorder="1" applyAlignment="1">
      <alignment horizontal="center"/>
    </xf>
  </cellXfs>
  <cellStyles count="12">
    <cellStyle name="Comma" xfId="9" builtinId="3"/>
    <cellStyle name="Comma 2" xfId="2" xr:uid="{00000000-0005-0000-0000-000000000000}"/>
    <cellStyle name="Currency" xfId="10" builtinId="4"/>
    <cellStyle name="Currency 2" xfId="3" xr:uid="{00000000-0005-0000-0000-000001000000}"/>
    <cellStyle name="Currency 3" xfId="4" xr:uid="{00000000-0005-0000-0000-000002000000}"/>
    <cellStyle name="Hyperlink" xfId="8" builtinId="8"/>
    <cellStyle name="Normal" xfId="0" builtinId="0"/>
    <cellStyle name="Normal 2" xfId="1" xr:uid="{00000000-0005-0000-0000-000005000000}"/>
    <cellStyle name="Normal 3" xfId="11" xr:uid="{3631D197-4E84-47C2-8FA8-ECA660FC0216}"/>
    <cellStyle name="Normal 4" xfId="7" xr:uid="{00000000-0005-0000-0000-000006000000}"/>
    <cellStyle name="Normal 5" xfId="6" xr:uid="{00000000-0005-0000-0000-000007000000}"/>
    <cellStyle name="Percent 2" xfId="5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_______Bestop\TipsTrick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___Excel%20Class%20Files\Chart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Employees"/>
      <sheetName val="MultiFieldData"/>
      <sheetName val="HR List with Duplicates"/>
      <sheetName val="CitySales"/>
      <sheetName val="Budget2013"/>
      <sheetName val="MixedNames"/>
      <sheetName val="AutoFillExamples"/>
      <sheetName val="Profits"/>
      <sheetName val="LocateFormulas"/>
      <sheetName val="AutoSum"/>
      <sheetName val="ChartData"/>
      <sheetName val="CopyNonBlanks"/>
      <sheetName val="MixedReferences"/>
      <sheetName val="Lookups"/>
      <sheetName val="DataValidation"/>
      <sheetName val="Rounding"/>
      <sheetName val="GoalSeek"/>
      <sheetName val="MostCommonNamesInUS"/>
      <sheetName val="TaxDep"/>
      <sheetName val="FifthLineFormat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Data"/>
      <sheetName val="Line Chart"/>
      <sheetName val="Scatter Chart"/>
      <sheetName val="Combination"/>
      <sheetName val="Trendlines"/>
      <sheetName val="SmoothingAverage"/>
      <sheetName val="Gantt Chart"/>
      <sheetName val="BlankCellsCharts"/>
      <sheetName val="BlankOrNA"/>
      <sheetName val="XAxisLabels"/>
      <sheetName val="ChartFilter"/>
      <sheetName val="GrowingChart"/>
      <sheetName val="CalculatorChart"/>
      <sheetName val="LinkedFrozen"/>
      <sheetName val="Dynamic"/>
      <sheetName val="TransparentColumns"/>
      <sheetName val="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Dates</v>
          </cell>
          <cell r="B1" t="str">
            <v>Sales</v>
          </cell>
        </row>
        <row r="2">
          <cell r="A2">
            <v>39448</v>
          </cell>
          <cell r="B2">
            <v>1592398</v>
          </cell>
        </row>
        <row r="3">
          <cell r="A3">
            <v>39479</v>
          </cell>
          <cell r="B3">
            <v>1597197</v>
          </cell>
        </row>
        <row r="4">
          <cell r="A4">
            <v>39508</v>
          </cell>
          <cell r="B4">
            <v>1666080</v>
          </cell>
        </row>
        <row r="5">
          <cell r="A5">
            <v>39539</v>
          </cell>
          <cell r="B5">
            <v>2484340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A3911-6975-4A33-A483-2F31CFB2AA4F}">
  <sheetPr>
    <tabColor rgb="FFFFFF00"/>
    <pageSetUpPr autoPageBreaks="0"/>
  </sheetPr>
  <dimension ref="A1:H43"/>
  <sheetViews>
    <sheetView tabSelected="1" workbookViewId="0"/>
  </sheetViews>
  <sheetFormatPr defaultRowHeight="15" x14ac:dyDescent="0.25"/>
  <cols>
    <col min="1" max="1" width="20.5703125" style="78" customWidth="1"/>
    <col min="2" max="2" width="7" style="78" customWidth="1"/>
    <col min="3" max="3" width="11.5703125" style="78" customWidth="1"/>
    <col min="4" max="4" width="17.42578125" style="78" customWidth="1"/>
    <col min="5" max="5" width="8.140625" style="78" customWidth="1"/>
    <col min="6" max="6" width="19.140625" style="78" bestFit="1" customWidth="1"/>
    <col min="7" max="7" width="15.28515625" style="78" bestFit="1" customWidth="1"/>
    <col min="8" max="16384" width="9.140625" style="78"/>
  </cols>
  <sheetData>
    <row r="1" spans="1:8" ht="18.75" x14ac:dyDescent="0.3">
      <c r="A1" s="79" t="s">
        <v>292</v>
      </c>
      <c r="C1" s="79"/>
    </row>
    <row r="2" spans="1:8" ht="18.75" x14ac:dyDescent="0.3">
      <c r="A2" s="79"/>
      <c r="C2" s="79"/>
    </row>
    <row r="3" spans="1:8" x14ac:dyDescent="0.25">
      <c r="A3" s="80" t="s">
        <v>3</v>
      </c>
      <c r="B3" s="80"/>
      <c r="C3" s="80" t="s">
        <v>54</v>
      </c>
      <c r="D3" s="80" t="s">
        <v>279</v>
      </c>
      <c r="E3" s="80" t="s">
        <v>293</v>
      </c>
      <c r="F3" s="80" t="s">
        <v>294</v>
      </c>
      <c r="G3" s="80" t="s">
        <v>295</v>
      </c>
    </row>
    <row r="4" spans="1:8" x14ac:dyDescent="0.25">
      <c r="A4" s="78" t="s">
        <v>296</v>
      </c>
      <c r="B4" s="78">
        <v>1</v>
      </c>
      <c r="C4" s="81">
        <v>421112</v>
      </c>
      <c r="D4" s="78" t="s">
        <v>297</v>
      </c>
      <c r="E4" s="78" t="s">
        <v>298</v>
      </c>
      <c r="F4" s="78" t="s">
        <v>299</v>
      </c>
      <c r="G4" s="78" t="s">
        <v>206</v>
      </c>
      <c r="H4" s="78" t="s">
        <v>300</v>
      </c>
    </row>
    <row r="5" spans="1:8" x14ac:dyDescent="0.25">
      <c r="A5" s="78" t="s">
        <v>301</v>
      </c>
      <c r="B5" s="78">
        <v>2</v>
      </c>
      <c r="C5" s="81">
        <v>232328</v>
      </c>
      <c r="D5" s="78" t="s">
        <v>302</v>
      </c>
      <c r="E5" s="78" t="s">
        <v>298</v>
      </c>
      <c r="F5" s="78" t="s">
        <v>302</v>
      </c>
      <c r="G5" s="78" t="s">
        <v>296</v>
      </c>
    </row>
    <row r="6" spans="1:8" x14ac:dyDescent="0.25">
      <c r="A6" s="78" t="s">
        <v>303</v>
      </c>
      <c r="B6" s="78">
        <v>3</v>
      </c>
      <c r="C6" s="81">
        <v>173312</v>
      </c>
      <c r="D6" s="78" t="s">
        <v>304</v>
      </c>
      <c r="E6" s="78" t="s">
        <v>298</v>
      </c>
      <c r="F6" s="78" t="s">
        <v>304</v>
      </c>
      <c r="G6" s="78" t="s">
        <v>296</v>
      </c>
    </row>
    <row r="7" spans="1:8" x14ac:dyDescent="0.25">
      <c r="A7" s="78" t="s">
        <v>206</v>
      </c>
      <c r="B7" s="78">
        <v>4</v>
      </c>
      <c r="C7" s="81">
        <v>425487</v>
      </c>
      <c r="D7" s="78" t="s">
        <v>297</v>
      </c>
      <c r="E7" s="78" t="s">
        <v>298</v>
      </c>
      <c r="F7" s="78" t="s">
        <v>297</v>
      </c>
      <c r="G7" s="78" t="s">
        <v>296</v>
      </c>
    </row>
    <row r="8" spans="1:8" x14ac:dyDescent="0.25">
      <c r="A8" s="78" t="s">
        <v>305</v>
      </c>
      <c r="B8" s="78">
        <v>5</v>
      </c>
      <c r="C8" s="81">
        <v>368162</v>
      </c>
      <c r="D8" s="78" t="s">
        <v>306</v>
      </c>
      <c r="E8" s="78" t="s">
        <v>298</v>
      </c>
      <c r="F8" s="78" t="s">
        <v>306</v>
      </c>
      <c r="G8" s="78" t="s">
        <v>296</v>
      </c>
    </row>
    <row r="9" spans="1:8" x14ac:dyDescent="0.25">
      <c r="A9" s="78" t="s">
        <v>307</v>
      </c>
      <c r="B9" s="78">
        <v>6</v>
      </c>
      <c r="C9" s="81">
        <v>107129</v>
      </c>
      <c r="D9" s="78" t="s">
        <v>308</v>
      </c>
      <c r="E9" s="78" t="s">
        <v>298</v>
      </c>
      <c r="F9" s="78" t="s">
        <v>308</v>
      </c>
      <c r="G9" s="78" t="s">
        <v>296</v>
      </c>
    </row>
    <row r="10" spans="1:8" x14ac:dyDescent="0.25">
      <c r="A10" s="78" t="s">
        <v>309</v>
      </c>
      <c r="B10" s="78">
        <v>7</v>
      </c>
      <c r="C10" s="81">
        <v>177281</v>
      </c>
      <c r="D10" s="78" t="s">
        <v>304</v>
      </c>
      <c r="E10" s="78" t="s">
        <v>298</v>
      </c>
      <c r="F10" s="78" t="s">
        <v>310</v>
      </c>
      <c r="G10" s="78" t="s">
        <v>303</v>
      </c>
    </row>
    <row r="11" spans="1:8" x14ac:dyDescent="0.25">
      <c r="A11" s="78" t="s">
        <v>311</v>
      </c>
      <c r="B11" s="78">
        <v>8</v>
      </c>
      <c r="C11" s="81">
        <v>237212</v>
      </c>
      <c r="D11" s="78" t="s">
        <v>302</v>
      </c>
      <c r="E11" s="78" t="s">
        <v>298</v>
      </c>
      <c r="F11" s="78" t="s">
        <v>312</v>
      </c>
      <c r="G11" s="78" t="s">
        <v>301</v>
      </c>
    </row>
    <row r="12" spans="1:8" x14ac:dyDescent="0.25">
      <c r="A12" s="78" t="s">
        <v>313</v>
      </c>
      <c r="B12" s="78">
        <v>9</v>
      </c>
      <c r="C12" s="81">
        <v>427283</v>
      </c>
      <c r="D12" s="78" t="s">
        <v>297</v>
      </c>
      <c r="E12" s="78" t="s">
        <v>314</v>
      </c>
      <c r="F12" s="78" t="s">
        <v>299</v>
      </c>
      <c r="G12" s="78" t="s">
        <v>206</v>
      </c>
    </row>
    <row r="13" spans="1:8" x14ac:dyDescent="0.25">
      <c r="A13" s="78" t="s">
        <v>315</v>
      </c>
      <c r="B13" s="78">
        <v>10</v>
      </c>
      <c r="C13" s="81">
        <v>233836</v>
      </c>
      <c r="D13" s="78" t="s">
        <v>302</v>
      </c>
      <c r="E13" s="78" t="s">
        <v>298</v>
      </c>
      <c r="F13" s="78" t="s">
        <v>316</v>
      </c>
      <c r="G13" s="78" t="s">
        <v>301</v>
      </c>
    </row>
    <row r="14" spans="1:8" x14ac:dyDescent="0.25">
      <c r="A14" s="78" t="s">
        <v>317</v>
      </c>
      <c r="B14" s="78">
        <v>11</v>
      </c>
      <c r="C14" s="81">
        <v>171786</v>
      </c>
      <c r="D14" s="78" t="s">
        <v>304</v>
      </c>
      <c r="E14" s="78" t="s">
        <v>298</v>
      </c>
      <c r="F14" s="78" t="s">
        <v>318</v>
      </c>
      <c r="G14" s="78" t="s">
        <v>303</v>
      </c>
    </row>
    <row r="15" spans="1:8" x14ac:dyDescent="0.25">
      <c r="A15" s="78" t="s">
        <v>319</v>
      </c>
      <c r="B15" s="78">
        <v>12</v>
      </c>
      <c r="C15" s="81">
        <v>423129</v>
      </c>
      <c r="D15" s="78" t="s">
        <v>297</v>
      </c>
      <c r="E15" s="78" t="s">
        <v>320</v>
      </c>
      <c r="F15" s="78" t="s">
        <v>321</v>
      </c>
      <c r="G15" s="78" t="s">
        <v>206</v>
      </c>
    </row>
    <row r="16" spans="1:8" x14ac:dyDescent="0.25">
      <c r="A16" s="78" t="s">
        <v>322</v>
      </c>
      <c r="B16" s="78">
        <v>13</v>
      </c>
      <c r="C16" s="81">
        <v>423891</v>
      </c>
      <c r="D16" s="78" t="s">
        <v>297</v>
      </c>
      <c r="E16" s="78" t="s">
        <v>320</v>
      </c>
      <c r="F16" s="78" t="s">
        <v>323</v>
      </c>
      <c r="G16" s="78" t="s">
        <v>206</v>
      </c>
    </row>
    <row r="17" spans="1:7" x14ac:dyDescent="0.25">
      <c r="A17" s="78" t="s">
        <v>324</v>
      </c>
      <c r="B17" s="78">
        <v>14</v>
      </c>
      <c r="C17" s="81">
        <v>423133</v>
      </c>
      <c r="D17" s="78" t="s">
        <v>297</v>
      </c>
      <c r="E17" s="78" t="s">
        <v>325</v>
      </c>
      <c r="F17" s="78" t="s">
        <v>299</v>
      </c>
      <c r="G17" s="78" t="s">
        <v>206</v>
      </c>
    </row>
    <row r="18" spans="1:7" x14ac:dyDescent="0.25">
      <c r="A18" s="78" t="s">
        <v>326</v>
      </c>
      <c r="B18" s="78">
        <v>15</v>
      </c>
      <c r="C18" s="81">
        <v>173314</v>
      </c>
      <c r="D18" s="78" t="s">
        <v>304</v>
      </c>
      <c r="E18" s="78" t="s">
        <v>298</v>
      </c>
      <c r="F18" s="78" t="s">
        <v>310</v>
      </c>
      <c r="G18" s="78" t="s">
        <v>309</v>
      </c>
    </row>
    <row r="19" spans="1:7" x14ac:dyDescent="0.25">
      <c r="A19" s="78" t="s">
        <v>59</v>
      </c>
      <c r="B19" s="78">
        <v>16</v>
      </c>
      <c r="C19" s="81">
        <v>426656</v>
      </c>
      <c r="D19" s="78" t="s">
        <v>297</v>
      </c>
      <c r="E19" s="78" t="s">
        <v>327</v>
      </c>
      <c r="F19" s="78" t="s">
        <v>299</v>
      </c>
      <c r="G19" s="78" t="s">
        <v>206</v>
      </c>
    </row>
    <row r="20" spans="1:7" x14ac:dyDescent="0.25">
      <c r="A20" s="78" t="s">
        <v>328</v>
      </c>
      <c r="B20" s="78">
        <v>17</v>
      </c>
      <c r="C20" s="81">
        <v>239987</v>
      </c>
      <c r="D20" s="78" t="s">
        <v>302</v>
      </c>
      <c r="E20" s="78" t="s">
        <v>298</v>
      </c>
      <c r="F20" s="78" t="s">
        <v>316</v>
      </c>
      <c r="G20" s="78" t="s">
        <v>315</v>
      </c>
    </row>
    <row r="21" spans="1:7" x14ac:dyDescent="0.25">
      <c r="A21" s="78" t="s">
        <v>329</v>
      </c>
      <c r="B21" s="78">
        <v>18</v>
      </c>
      <c r="C21" s="81">
        <v>234672</v>
      </c>
      <c r="D21" s="78" t="s">
        <v>302</v>
      </c>
      <c r="E21" s="78" t="s">
        <v>298</v>
      </c>
      <c r="F21" s="78" t="s">
        <v>312</v>
      </c>
      <c r="G21" s="78" t="s">
        <v>311</v>
      </c>
    </row>
    <row r="22" spans="1:7" x14ac:dyDescent="0.25">
      <c r="A22" s="78" t="s">
        <v>330</v>
      </c>
      <c r="B22" s="78">
        <v>19</v>
      </c>
      <c r="C22" s="81">
        <v>179320</v>
      </c>
      <c r="D22" s="78" t="s">
        <v>304</v>
      </c>
      <c r="E22" s="78" t="s">
        <v>298</v>
      </c>
      <c r="F22" s="78" t="s">
        <v>318</v>
      </c>
      <c r="G22" s="78" t="s">
        <v>317</v>
      </c>
    </row>
    <row r="23" spans="1:7" x14ac:dyDescent="0.25">
      <c r="A23" s="78" t="s">
        <v>331</v>
      </c>
      <c r="B23" s="78">
        <v>20</v>
      </c>
      <c r="C23" s="81">
        <v>175497</v>
      </c>
      <c r="D23" s="78" t="s">
        <v>304</v>
      </c>
      <c r="E23" s="78" t="s">
        <v>298</v>
      </c>
      <c r="F23" s="78" t="s">
        <v>310</v>
      </c>
      <c r="G23" s="78" t="s">
        <v>309</v>
      </c>
    </row>
    <row r="24" spans="1:7" x14ac:dyDescent="0.25">
      <c r="A24" s="78" t="s">
        <v>332</v>
      </c>
      <c r="B24" s="78">
        <v>21</v>
      </c>
      <c r="C24" s="81">
        <v>364521</v>
      </c>
      <c r="D24" s="78" t="s">
        <v>306</v>
      </c>
      <c r="E24" s="78" t="s">
        <v>298</v>
      </c>
      <c r="F24" s="78" t="s">
        <v>333</v>
      </c>
      <c r="G24" s="78" t="s">
        <v>305</v>
      </c>
    </row>
    <row r="25" spans="1:7" x14ac:dyDescent="0.25">
      <c r="A25" s="78" t="s">
        <v>334</v>
      </c>
      <c r="B25" s="78">
        <v>22</v>
      </c>
      <c r="C25" s="81">
        <v>361129</v>
      </c>
      <c r="D25" s="78" t="s">
        <v>306</v>
      </c>
      <c r="E25" s="78" t="s">
        <v>298</v>
      </c>
      <c r="F25" s="78" t="s">
        <v>335</v>
      </c>
      <c r="G25" s="78" t="s">
        <v>305</v>
      </c>
    </row>
    <row r="26" spans="1:7" x14ac:dyDescent="0.25">
      <c r="A26" s="78" t="s">
        <v>336</v>
      </c>
      <c r="B26" s="78">
        <v>23</v>
      </c>
      <c r="C26" s="81">
        <v>421750</v>
      </c>
      <c r="D26" s="78" t="s">
        <v>297</v>
      </c>
      <c r="E26" s="78" t="s">
        <v>314</v>
      </c>
      <c r="F26" s="78" t="s">
        <v>323</v>
      </c>
      <c r="G26" s="78" t="s">
        <v>206</v>
      </c>
    </row>
    <row r="27" spans="1:7" x14ac:dyDescent="0.25">
      <c r="A27" s="78" t="s">
        <v>337</v>
      </c>
      <c r="B27" s="78">
        <v>24</v>
      </c>
      <c r="C27" s="81">
        <v>429090</v>
      </c>
      <c r="D27" s="78" t="s">
        <v>297</v>
      </c>
      <c r="E27" s="78" t="s">
        <v>325</v>
      </c>
      <c r="F27" s="78" t="s">
        <v>321</v>
      </c>
      <c r="G27" s="78" t="s">
        <v>206</v>
      </c>
    </row>
    <row r="28" spans="1:7" x14ac:dyDescent="0.25">
      <c r="A28" s="78" t="s">
        <v>60</v>
      </c>
      <c r="B28" s="78">
        <v>25</v>
      </c>
      <c r="C28" s="81">
        <v>425409</v>
      </c>
      <c r="D28" s="78" t="s">
        <v>297</v>
      </c>
      <c r="E28" s="78" t="s">
        <v>327</v>
      </c>
      <c r="F28" s="78" t="s">
        <v>323</v>
      </c>
      <c r="G28" s="78" t="s">
        <v>206</v>
      </c>
    </row>
    <row r="29" spans="1:7" x14ac:dyDescent="0.25">
      <c r="A29" s="78" t="s">
        <v>338</v>
      </c>
      <c r="B29" s="78">
        <v>26</v>
      </c>
      <c r="C29" s="81">
        <v>172730</v>
      </c>
      <c r="D29" s="78" t="s">
        <v>304</v>
      </c>
      <c r="E29" s="78" t="s">
        <v>298</v>
      </c>
      <c r="F29" s="78" t="s">
        <v>310</v>
      </c>
      <c r="G29" s="78" t="s">
        <v>309</v>
      </c>
    </row>
    <row r="30" spans="1:7" x14ac:dyDescent="0.25">
      <c r="A30" s="78" t="s">
        <v>339</v>
      </c>
      <c r="B30" s="78">
        <v>27</v>
      </c>
      <c r="C30" s="81">
        <v>367124</v>
      </c>
      <c r="D30" s="78" t="s">
        <v>306</v>
      </c>
      <c r="E30" s="78" t="s">
        <v>298</v>
      </c>
      <c r="F30" s="78" t="s">
        <v>333</v>
      </c>
      <c r="G30" s="78" t="s">
        <v>305</v>
      </c>
    </row>
    <row r="31" spans="1:7" x14ac:dyDescent="0.25">
      <c r="A31" s="78" t="s">
        <v>340</v>
      </c>
      <c r="B31" s="78">
        <v>28</v>
      </c>
      <c r="C31" s="81">
        <v>237601</v>
      </c>
      <c r="D31" s="78" t="s">
        <v>302</v>
      </c>
      <c r="E31" s="78" t="s">
        <v>298</v>
      </c>
      <c r="F31" s="78" t="s">
        <v>312</v>
      </c>
      <c r="G31" s="78" t="s">
        <v>311</v>
      </c>
    </row>
    <row r="32" spans="1:7" x14ac:dyDescent="0.25">
      <c r="A32" s="78" t="s">
        <v>61</v>
      </c>
      <c r="B32" s="78">
        <v>29</v>
      </c>
      <c r="C32" s="81">
        <v>429192</v>
      </c>
      <c r="D32" s="78" t="s">
        <v>297</v>
      </c>
      <c r="E32" s="78" t="s">
        <v>327</v>
      </c>
      <c r="F32" s="78" t="s">
        <v>321</v>
      </c>
      <c r="G32" s="78" t="s">
        <v>206</v>
      </c>
    </row>
    <row r="33" spans="1:7" x14ac:dyDescent="0.25">
      <c r="A33" s="78" t="s">
        <v>341</v>
      </c>
      <c r="B33" s="78">
        <v>30</v>
      </c>
      <c r="C33" s="81">
        <v>426190</v>
      </c>
      <c r="D33" s="78" t="s">
        <v>297</v>
      </c>
      <c r="E33" s="78" t="s">
        <v>314</v>
      </c>
      <c r="F33" s="78" t="s">
        <v>321</v>
      </c>
      <c r="G33" s="78" t="s">
        <v>206</v>
      </c>
    </row>
    <row r="34" spans="1:7" x14ac:dyDescent="0.25">
      <c r="A34" s="78" t="s">
        <v>342</v>
      </c>
      <c r="B34" s="78">
        <v>31</v>
      </c>
      <c r="C34" s="81">
        <v>179111</v>
      </c>
      <c r="D34" s="78" t="s">
        <v>304</v>
      </c>
      <c r="E34" s="78" t="s">
        <v>298</v>
      </c>
      <c r="F34" s="78" t="s">
        <v>310</v>
      </c>
      <c r="G34" s="78" t="s">
        <v>309</v>
      </c>
    </row>
    <row r="35" spans="1:7" x14ac:dyDescent="0.25">
      <c r="A35" s="78" t="s">
        <v>343</v>
      </c>
      <c r="B35" s="78">
        <v>32</v>
      </c>
      <c r="C35" s="81">
        <v>362871</v>
      </c>
      <c r="D35" s="78" t="s">
        <v>306</v>
      </c>
      <c r="E35" s="78" t="s">
        <v>298</v>
      </c>
      <c r="F35" s="78" t="s">
        <v>335</v>
      </c>
      <c r="G35" s="78" t="s">
        <v>305</v>
      </c>
    </row>
    <row r="36" spans="1:7" x14ac:dyDescent="0.25">
      <c r="A36" s="78" t="s">
        <v>344</v>
      </c>
      <c r="B36" s="78">
        <v>33</v>
      </c>
      <c r="C36" s="81">
        <v>231901</v>
      </c>
      <c r="D36" s="78" t="s">
        <v>302</v>
      </c>
      <c r="E36" s="78" t="s">
        <v>298</v>
      </c>
      <c r="F36" s="78" t="s">
        <v>316</v>
      </c>
      <c r="G36" s="78" t="s">
        <v>315</v>
      </c>
    </row>
    <row r="37" spans="1:7" x14ac:dyDescent="0.25">
      <c r="A37" s="78" t="s">
        <v>345</v>
      </c>
      <c r="B37" s="78">
        <v>34</v>
      </c>
      <c r="C37" s="81">
        <v>109800</v>
      </c>
      <c r="D37" s="78" t="s">
        <v>308</v>
      </c>
      <c r="E37" s="78" t="s">
        <v>298</v>
      </c>
      <c r="F37" s="78" t="s">
        <v>308</v>
      </c>
      <c r="G37" s="78" t="s">
        <v>296</v>
      </c>
    </row>
    <row r="38" spans="1:7" x14ac:dyDescent="0.25">
      <c r="A38" s="78" t="s">
        <v>346</v>
      </c>
      <c r="B38" s="78">
        <v>35</v>
      </c>
      <c r="C38" s="81">
        <v>107517</v>
      </c>
      <c r="D38" s="78" t="s">
        <v>308</v>
      </c>
      <c r="E38" s="78" t="s">
        <v>298</v>
      </c>
      <c r="F38" s="78" t="s">
        <v>308</v>
      </c>
      <c r="G38" s="78" t="s">
        <v>296</v>
      </c>
    </row>
    <row r="39" spans="1:7" x14ac:dyDescent="0.25">
      <c r="A39" s="78" t="s">
        <v>347</v>
      </c>
      <c r="B39" s="78">
        <v>36</v>
      </c>
      <c r="C39" s="81">
        <v>109763</v>
      </c>
      <c r="D39" s="78" t="s">
        <v>308</v>
      </c>
      <c r="E39" s="78" t="s">
        <v>298</v>
      </c>
      <c r="F39" s="78" t="s">
        <v>308</v>
      </c>
      <c r="G39" s="78" t="s">
        <v>296</v>
      </c>
    </row>
    <row r="40" spans="1:7" x14ac:dyDescent="0.25">
      <c r="A40" s="78" t="s">
        <v>348</v>
      </c>
      <c r="B40" s="78">
        <v>37</v>
      </c>
      <c r="C40" s="81">
        <v>179701</v>
      </c>
      <c r="D40" s="78" t="s">
        <v>304</v>
      </c>
      <c r="E40" s="78" t="s">
        <v>298</v>
      </c>
      <c r="F40" s="78" t="s">
        <v>310</v>
      </c>
      <c r="G40" s="78" t="s">
        <v>309</v>
      </c>
    </row>
    <row r="41" spans="1:7" x14ac:dyDescent="0.25">
      <c r="A41" s="78" t="s">
        <v>349</v>
      </c>
      <c r="B41" s="78">
        <v>38</v>
      </c>
      <c r="C41" s="81">
        <v>361023</v>
      </c>
      <c r="D41" s="78" t="s">
        <v>306</v>
      </c>
      <c r="E41" s="78" t="s">
        <v>298</v>
      </c>
      <c r="F41" s="78" t="s">
        <v>350</v>
      </c>
      <c r="G41" s="78" t="s">
        <v>305</v>
      </c>
    </row>
    <row r="42" spans="1:7" x14ac:dyDescent="0.25">
      <c r="A42" s="78" t="s">
        <v>351</v>
      </c>
      <c r="B42" s="78">
        <v>39</v>
      </c>
      <c r="C42" s="81">
        <v>365561</v>
      </c>
      <c r="D42" s="78" t="s">
        <v>306</v>
      </c>
      <c r="E42" s="78" t="s">
        <v>298</v>
      </c>
      <c r="F42" s="78" t="s">
        <v>350</v>
      </c>
      <c r="G42" s="78" t="s">
        <v>305</v>
      </c>
    </row>
    <row r="43" spans="1:7" x14ac:dyDescent="0.25">
      <c r="A43" s="78" t="s">
        <v>352</v>
      </c>
      <c r="B43" s="78">
        <v>40</v>
      </c>
      <c r="C43" s="81">
        <v>238586</v>
      </c>
      <c r="D43" s="78" t="s">
        <v>302</v>
      </c>
      <c r="E43" s="78" t="s">
        <v>298</v>
      </c>
      <c r="F43" s="78" t="s">
        <v>312</v>
      </c>
      <c r="G43" s="78" t="s">
        <v>311</v>
      </c>
    </row>
  </sheetData>
  <pageMargins left="0.35" right="0.35" top="0.75" bottom="0.75" header="0.25" footer="0.2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H10"/>
  <sheetViews>
    <sheetView workbookViewId="0"/>
  </sheetViews>
  <sheetFormatPr defaultRowHeight="12.75" x14ac:dyDescent="0.2"/>
  <cols>
    <col min="1" max="1" width="12.85546875" style="8" bestFit="1" customWidth="1"/>
    <col min="2" max="2" width="7.85546875" style="8" customWidth="1"/>
    <col min="3" max="6" width="10.7109375" style="8" customWidth="1"/>
    <col min="7" max="7" width="12.7109375" style="8" customWidth="1"/>
    <col min="8" max="8" width="11.85546875" style="8" customWidth="1"/>
    <col min="9" max="16384" width="9.140625" style="8"/>
  </cols>
  <sheetData>
    <row r="1" spans="1:8" ht="18" x14ac:dyDescent="0.25">
      <c r="C1" s="40" t="s">
        <v>52</v>
      </c>
    </row>
    <row r="2" spans="1:8" ht="15.75" x14ac:dyDescent="0.25">
      <c r="B2" s="10" t="s">
        <v>182</v>
      </c>
      <c r="G2" s="41" t="s">
        <v>183</v>
      </c>
      <c r="H2" s="42">
        <v>0.04</v>
      </c>
    </row>
    <row r="4" spans="1:8" x14ac:dyDescent="0.2">
      <c r="A4" s="11" t="s">
        <v>3</v>
      </c>
      <c r="B4" s="11" t="s">
        <v>54</v>
      </c>
      <c r="C4" s="11" t="s">
        <v>55</v>
      </c>
      <c r="D4" s="11" t="s">
        <v>56</v>
      </c>
      <c r="E4" s="11" t="s">
        <v>57</v>
      </c>
      <c r="F4" s="11" t="s">
        <v>58</v>
      </c>
      <c r="G4" s="43" t="s">
        <v>39</v>
      </c>
      <c r="H4" s="43" t="s">
        <v>184</v>
      </c>
    </row>
    <row r="5" spans="1:8" ht="15" x14ac:dyDescent="0.25">
      <c r="A5" s="8" t="s">
        <v>59</v>
      </c>
      <c r="B5" s="8">
        <v>16</v>
      </c>
      <c r="C5" s="9">
        <v>6354</v>
      </c>
      <c r="D5" s="9">
        <v>4846</v>
      </c>
      <c r="E5" s="9">
        <v>3958</v>
      </c>
      <c r="F5" s="9">
        <v>8284</v>
      </c>
      <c r="H5" s="44"/>
    </row>
    <row r="6" spans="1:8" ht="15" x14ac:dyDescent="0.25">
      <c r="A6" s="8" t="s">
        <v>60</v>
      </c>
      <c r="B6" s="8">
        <v>25</v>
      </c>
      <c r="C6" s="9">
        <v>8484</v>
      </c>
      <c r="D6" s="9">
        <v>5858</v>
      </c>
      <c r="E6" s="9">
        <v>5858</v>
      </c>
      <c r="F6" s="9">
        <v>4555</v>
      </c>
      <c r="G6" s="9"/>
      <c r="H6" s="45"/>
    </row>
    <row r="7" spans="1:8" ht="15" x14ac:dyDescent="0.25">
      <c r="A7" s="8" t="s">
        <v>61</v>
      </c>
      <c r="B7" s="8">
        <v>29</v>
      </c>
      <c r="C7" s="9">
        <v>9595</v>
      </c>
      <c r="D7" s="9">
        <v>5859</v>
      </c>
      <c r="E7" s="9">
        <v>4879</v>
      </c>
      <c r="F7" s="9">
        <v>3432</v>
      </c>
      <c r="G7" s="9"/>
      <c r="H7" s="45"/>
    </row>
    <row r="8" spans="1:8" ht="15" x14ac:dyDescent="0.25">
      <c r="A8" s="8" t="s">
        <v>62</v>
      </c>
      <c r="B8" s="8">
        <v>3</v>
      </c>
      <c r="C8" s="9">
        <v>8400</v>
      </c>
      <c r="D8" s="9">
        <v>4345</v>
      </c>
      <c r="E8" s="9">
        <v>5768</v>
      </c>
      <c r="F8" s="9">
        <v>6900</v>
      </c>
      <c r="G8" s="9"/>
      <c r="H8" s="45"/>
    </row>
    <row r="9" spans="1:8" x14ac:dyDescent="0.2">
      <c r="A9" s="8" t="s">
        <v>63</v>
      </c>
      <c r="B9" s="8">
        <v>31</v>
      </c>
      <c r="C9" s="9">
        <v>7578</v>
      </c>
      <c r="D9" s="9">
        <v>3500</v>
      </c>
      <c r="E9" s="9">
        <v>5800</v>
      </c>
      <c r="F9" s="9">
        <v>5400</v>
      </c>
    </row>
    <row r="10" spans="1:8" x14ac:dyDescent="0.2">
      <c r="A10" s="8" t="s">
        <v>64</v>
      </c>
      <c r="B10" s="8">
        <v>5</v>
      </c>
      <c r="C10" s="9">
        <v>6579</v>
      </c>
      <c r="D10" s="9">
        <v>5045</v>
      </c>
      <c r="E10" s="9">
        <v>4500</v>
      </c>
      <c r="F10" s="9">
        <v>3000</v>
      </c>
    </row>
  </sheetData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E16"/>
  <sheetViews>
    <sheetView workbookViewId="0">
      <selection activeCell="B16" sqref="B16"/>
    </sheetView>
  </sheetViews>
  <sheetFormatPr defaultRowHeight="12.75" x14ac:dyDescent="0.2"/>
  <cols>
    <col min="1" max="1" width="19.7109375" style="8" bestFit="1" customWidth="1"/>
    <col min="2" max="5" width="12.28515625" style="8" customWidth="1"/>
    <col min="6" max="256" width="9.140625" style="8"/>
    <col min="257" max="257" width="19.7109375" style="8" bestFit="1" customWidth="1"/>
    <col min="258" max="261" width="12.28515625" style="8" customWidth="1"/>
    <col min="262" max="512" width="9.140625" style="8"/>
    <col min="513" max="513" width="19.7109375" style="8" bestFit="1" customWidth="1"/>
    <col min="514" max="517" width="12.28515625" style="8" customWidth="1"/>
    <col min="518" max="768" width="9.140625" style="8"/>
    <col min="769" max="769" width="19.7109375" style="8" bestFit="1" customWidth="1"/>
    <col min="770" max="773" width="12.28515625" style="8" customWidth="1"/>
    <col min="774" max="1024" width="9.140625" style="8"/>
    <col min="1025" max="1025" width="19.7109375" style="8" bestFit="1" customWidth="1"/>
    <col min="1026" max="1029" width="12.28515625" style="8" customWidth="1"/>
    <col min="1030" max="1280" width="9.140625" style="8"/>
    <col min="1281" max="1281" width="19.7109375" style="8" bestFit="1" customWidth="1"/>
    <col min="1282" max="1285" width="12.28515625" style="8" customWidth="1"/>
    <col min="1286" max="1536" width="9.140625" style="8"/>
    <col min="1537" max="1537" width="19.7109375" style="8" bestFit="1" customWidth="1"/>
    <col min="1538" max="1541" width="12.28515625" style="8" customWidth="1"/>
    <col min="1542" max="1792" width="9.140625" style="8"/>
    <col min="1793" max="1793" width="19.7109375" style="8" bestFit="1" customWidth="1"/>
    <col min="1794" max="1797" width="12.28515625" style="8" customWidth="1"/>
    <col min="1798" max="2048" width="9.140625" style="8"/>
    <col min="2049" max="2049" width="19.7109375" style="8" bestFit="1" customWidth="1"/>
    <col min="2050" max="2053" width="12.28515625" style="8" customWidth="1"/>
    <col min="2054" max="2304" width="9.140625" style="8"/>
    <col min="2305" max="2305" width="19.7109375" style="8" bestFit="1" customWidth="1"/>
    <col min="2306" max="2309" width="12.28515625" style="8" customWidth="1"/>
    <col min="2310" max="2560" width="9.140625" style="8"/>
    <col min="2561" max="2561" width="19.7109375" style="8" bestFit="1" customWidth="1"/>
    <col min="2562" max="2565" width="12.28515625" style="8" customWidth="1"/>
    <col min="2566" max="2816" width="9.140625" style="8"/>
    <col min="2817" max="2817" width="19.7109375" style="8" bestFit="1" customWidth="1"/>
    <col min="2818" max="2821" width="12.28515625" style="8" customWidth="1"/>
    <col min="2822" max="3072" width="9.140625" style="8"/>
    <col min="3073" max="3073" width="19.7109375" style="8" bestFit="1" customWidth="1"/>
    <col min="3074" max="3077" width="12.28515625" style="8" customWidth="1"/>
    <col min="3078" max="3328" width="9.140625" style="8"/>
    <col min="3329" max="3329" width="19.7109375" style="8" bestFit="1" customWidth="1"/>
    <col min="3330" max="3333" width="12.28515625" style="8" customWidth="1"/>
    <col min="3334" max="3584" width="9.140625" style="8"/>
    <col min="3585" max="3585" width="19.7109375" style="8" bestFit="1" customWidth="1"/>
    <col min="3586" max="3589" width="12.28515625" style="8" customWidth="1"/>
    <col min="3590" max="3840" width="9.140625" style="8"/>
    <col min="3841" max="3841" width="19.7109375" style="8" bestFit="1" customWidth="1"/>
    <col min="3842" max="3845" width="12.28515625" style="8" customWidth="1"/>
    <col min="3846" max="4096" width="9.140625" style="8"/>
    <col min="4097" max="4097" width="19.7109375" style="8" bestFit="1" customWidth="1"/>
    <col min="4098" max="4101" width="12.28515625" style="8" customWidth="1"/>
    <col min="4102" max="4352" width="9.140625" style="8"/>
    <col min="4353" max="4353" width="19.7109375" style="8" bestFit="1" customWidth="1"/>
    <col min="4354" max="4357" width="12.28515625" style="8" customWidth="1"/>
    <col min="4358" max="4608" width="9.140625" style="8"/>
    <col min="4609" max="4609" width="19.7109375" style="8" bestFit="1" customWidth="1"/>
    <col min="4610" max="4613" width="12.28515625" style="8" customWidth="1"/>
    <col min="4614" max="4864" width="9.140625" style="8"/>
    <col min="4865" max="4865" width="19.7109375" style="8" bestFit="1" customWidth="1"/>
    <col min="4866" max="4869" width="12.28515625" style="8" customWidth="1"/>
    <col min="4870" max="5120" width="9.140625" style="8"/>
    <col min="5121" max="5121" width="19.7109375" style="8" bestFit="1" customWidth="1"/>
    <col min="5122" max="5125" width="12.28515625" style="8" customWidth="1"/>
    <col min="5126" max="5376" width="9.140625" style="8"/>
    <col min="5377" max="5377" width="19.7109375" style="8" bestFit="1" customWidth="1"/>
    <col min="5378" max="5381" width="12.28515625" style="8" customWidth="1"/>
    <col min="5382" max="5632" width="9.140625" style="8"/>
    <col min="5633" max="5633" width="19.7109375" style="8" bestFit="1" customWidth="1"/>
    <col min="5634" max="5637" width="12.28515625" style="8" customWidth="1"/>
    <col min="5638" max="5888" width="9.140625" style="8"/>
    <col min="5889" max="5889" width="19.7109375" style="8" bestFit="1" customWidth="1"/>
    <col min="5890" max="5893" width="12.28515625" style="8" customWidth="1"/>
    <col min="5894" max="6144" width="9.140625" style="8"/>
    <col min="6145" max="6145" width="19.7109375" style="8" bestFit="1" customWidth="1"/>
    <col min="6146" max="6149" width="12.28515625" style="8" customWidth="1"/>
    <col min="6150" max="6400" width="9.140625" style="8"/>
    <col min="6401" max="6401" width="19.7109375" style="8" bestFit="1" customWidth="1"/>
    <col min="6402" max="6405" width="12.28515625" style="8" customWidth="1"/>
    <col min="6406" max="6656" width="9.140625" style="8"/>
    <col min="6657" max="6657" width="19.7109375" style="8" bestFit="1" customWidth="1"/>
    <col min="6658" max="6661" width="12.28515625" style="8" customWidth="1"/>
    <col min="6662" max="6912" width="9.140625" style="8"/>
    <col min="6913" max="6913" width="19.7109375" style="8" bestFit="1" customWidth="1"/>
    <col min="6914" max="6917" width="12.28515625" style="8" customWidth="1"/>
    <col min="6918" max="7168" width="9.140625" style="8"/>
    <col min="7169" max="7169" width="19.7109375" style="8" bestFit="1" customWidth="1"/>
    <col min="7170" max="7173" width="12.28515625" style="8" customWidth="1"/>
    <col min="7174" max="7424" width="9.140625" style="8"/>
    <col min="7425" max="7425" width="19.7109375" style="8" bestFit="1" customWidth="1"/>
    <col min="7426" max="7429" width="12.28515625" style="8" customWidth="1"/>
    <col min="7430" max="7680" width="9.140625" style="8"/>
    <col min="7681" max="7681" width="19.7109375" style="8" bestFit="1" customWidth="1"/>
    <col min="7682" max="7685" width="12.28515625" style="8" customWidth="1"/>
    <col min="7686" max="7936" width="9.140625" style="8"/>
    <col min="7937" max="7937" width="19.7109375" style="8" bestFit="1" customWidth="1"/>
    <col min="7938" max="7941" width="12.28515625" style="8" customWidth="1"/>
    <col min="7942" max="8192" width="9.140625" style="8"/>
    <col min="8193" max="8193" width="19.7109375" style="8" bestFit="1" customWidth="1"/>
    <col min="8194" max="8197" width="12.28515625" style="8" customWidth="1"/>
    <col min="8198" max="8448" width="9.140625" style="8"/>
    <col min="8449" max="8449" width="19.7109375" style="8" bestFit="1" customWidth="1"/>
    <col min="8450" max="8453" width="12.28515625" style="8" customWidth="1"/>
    <col min="8454" max="8704" width="9.140625" style="8"/>
    <col min="8705" max="8705" width="19.7109375" style="8" bestFit="1" customWidth="1"/>
    <col min="8706" max="8709" width="12.28515625" style="8" customWidth="1"/>
    <col min="8710" max="8960" width="9.140625" style="8"/>
    <col min="8961" max="8961" width="19.7109375" style="8" bestFit="1" customWidth="1"/>
    <col min="8962" max="8965" width="12.28515625" style="8" customWidth="1"/>
    <col min="8966" max="9216" width="9.140625" style="8"/>
    <col min="9217" max="9217" width="19.7109375" style="8" bestFit="1" customWidth="1"/>
    <col min="9218" max="9221" width="12.28515625" style="8" customWidth="1"/>
    <col min="9222" max="9472" width="9.140625" style="8"/>
    <col min="9473" max="9473" width="19.7109375" style="8" bestFit="1" customWidth="1"/>
    <col min="9474" max="9477" width="12.28515625" style="8" customWidth="1"/>
    <col min="9478" max="9728" width="9.140625" style="8"/>
    <col min="9729" max="9729" width="19.7109375" style="8" bestFit="1" customWidth="1"/>
    <col min="9730" max="9733" width="12.28515625" style="8" customWidth="1"/>
    <col min="9734" max="9984" width="9.140625" style="8"/>
    <col min="9985" max="9985" width="19.7109375" style="8" bestFit="1" customWidth="1"/>
    <col min="9986" max="9989" width="12.28515625" style="8" customWidth="1"/>
    <col min="9990" max="10240" width="9.140625" style="8"/>
    <col min="10241" max="10241" width="19.7109375" style="8" bestFit="1" customWidth="1"/>
    <col min="10242" max="10245" width="12.28515625" style="8" customWidth="1"/>
    <col min="10246" max="10496" width="9.140625" style="8"/>
    <col min="10497" max="10497" width="19.7109375" style="8" bestFit="1" customWidth="1"/>
    <col min="10498" max="10501" width="12.28515625" style="8" customWidth="1"/>
    <col min="10502" max="10752" width="9.140625" style="8"/>
    <col min="10753" max="10753" width="19.7109375" style="8" bestFit="1" customWidth="1"/>
    <col min="10754" max="10757" width="12.28515625" style="8" customWidth="1"/>
    <col min="10758" max="11008" width="9.140625" style="8"/>
    <col min="11009" max="11009" width="19.7109375" style="8" bestFit="1" customWidth="1"/>
    <col min="11010" max="11013" width="12.28515625" style="8" customWidth="1"/>
    <col min="11014" max="11264" width="9.140625" style="8"/>
    <col min="11265" max="11265" width="19.7109375" style="8" bestFit="1" customWidth="1"/>
    <col min="11266" max="11269" width="12.28515625" style="8" customWidth="1"/>
    <col min="11270" max="11520" width="9.140625" style="8"/>
    <col min="11521" max="11521" width="19.7109375" style="8" bestFit="1" customWidth="1"/>
    <col min="11522" max="11525" width="12.28515625" style="8" customWidth="1"/>
    <col min="11526" max="11776" width="9.140625" style="8"/>
    <col min="11777" max="11777" width="19.7109375" style="8" bestFit="1" customWidth="1"/>
    <col min="11778" max="11781" width="12.28515625" style="8" customWidth="1"/>
    <col min="11782" max="12032" width="9.140625" style="8"/>
    <col min="12033" max="12033" width="19.7109375" style="8" bestFit="1" customWidth="1"/>
    <col min="12034" max="12037" width="12.28515625" style="8" customWidth="1"/>
    <col min="12038" max="12288" width="9.140625" style="8"/>
    <col min="12289" max="12289" width="19.7109375" style="8" bestFit="1" customWidth="1"/>
    <col min="12290" max="12293" width="12.28515625" style="8" customWidth="1"/>
    <col min="12294" max="12544" width="9.140625" style="8"/>
    <col min="12545" max="12545" width="19.7109375" style="8" bestFit="1" customWidth="1"/>
    <col min="12546" max="12549" width="12.28515625" style="8" customWidth="1"/>
    <col min="12550" max="12800" width="9.140625" style="8"/>
    <col min="12801" max="12801" width="19.7109375" style="8" bestFit="1" customWidth="1"/>
    <col min="12802" max="12805" width="12.28515625" style="8" customWidth="1"/>
    <col min="12806" max="13056" width="9.140625" style="8"/>
    <col min="13057" max="13057" width="19.7109375" style="8" bestFit="1" customWidth="1"/>
    <col min="13058" max="13061" width="12.28515625" style="8" customWidth="1"/>
    <col min="13062" max="13312" width="9.140625" style="8"/>
    <col min="13313" max="13313" width="19.7109375" style="8" bestFit="1" customWidth="1"/>
    <col min="13314" max="13317" width="12.28515625" style="8" customWidth="1"/>
    <col min="13318" max="13568" width="9.140625" style="8"/>
    <col min="13569" max="13569" width="19.7109375" style="8" bestFit="1" customWidth="1"/>
    <col min="13570" max="13573" width="12.28515625" style="8" customWidth="1"/>
    <col min="13574" max="13824" width="9.140625" style="8"/>
    <col min="13825" max="13825" width="19.7109375" style="8" bestFit="1" customWidth="1"/>
    <col min="13826" max="13829" width="12.28515625" style="8" customWidth="1"/>
    <col min="13830" max="14080" width="9.140625" style="8"/>
    <col min="14081" max="14081" width="19.7109375" style="8" bestFit="1" customWidth="1"/>
    <col min="14082" max="14085" width="12.28515625" style="8" customWidth="1"/>
    <col min="14086" max="14336" width="9.140625" style="8"/>
    <col min="14337" max="14337" width="19.7109375" style="8" bestFit="1" customWidth="1"/>
    <col min="14338" max="14341" width="12.28515625" style="8" customWidth="1"/>
    <col min="14342" max="14592" width="9.140625" style="8"/>
    <col min="14593" max="14593" width="19.7109375" style="8" bestFit="1" customWidth="1"/>
    <col min="14594" max="14597" width="12.28515625" style="8" customWidth="1"/>
    <col min="14598" max="14848" width="9.140625" style="8"/>
    <col min="14849" max="14849" width="19.7109375" style="8" bestFit="1" customWidth="1"/>
    <col min="14850" max="14853" width="12.28515625" style="8" customWidth="1"/>
    <col min="14854" max="15104" width="9.140625" style="8"/>
    <col min="15105" max="15105" width="19.7109375" style="8" bestFit="1" customWidth="1"/>
    <col min="15106" max="15109" width="12.28515625" style="8" customWidth="1"/>
    <col min="15110" max="15360" width="9.140625" style="8"/>
    <col min="15361" max="15361" width="19.7109375" style="8" bestFit="1" customWidth="1"/>
    <col min="15362" max="15365" width="12.28515625" style="8" customWidth="1"/>
    <col min="15366" max="15616" width="9.140625" style="8"/>
    <col min="15617" max="15617" width="19.7109375" style="8" bestFit="1" customWidth="1"/>
    <col min="15618" max="15621" width="12.28515625" style="8" customWidth="1"/>
    <col min="15622" max="15872" width="9.140625" style="8"/>
    <col min="15873" max="15873" width="19.7109375" style="8" bestFit="1" customWidth="1"/>
    <col min="15874" max="15877" width="12.28515625" style="8" customWidth="1"/>
    <col min="15878" max="16128" width="9.140625" style="8"/>
    <col min="16129" max="16129" width="19.7109375" style="8" bestFit="1" customWidth="1"/>
    <col min="16130" max="16133" width="12.28515625" style="8" customWidth="1"/>
    <col min="16134" max="16384" width="9.140625" style="8"/>
  </cols>
  <sheetData>
    <row r="1" spans="1:5" ht="24" customHeight="1" x14ac:dyDescent="0.2">
      <c r="A1" s="148" t="s">
        <v>185</v>
      </c>
      <c r="B1" s="149"/>
      <c r="C1" s="149"/>
      <c r="D1" s="149"/>
      <c r="E1" s="150"/>
    </row>
    <row r="2" spans="1:5" ht="26.25" thickBot="1" x14ac:dyDescent="0.25">
      <c r="A2" s="46" t="s">
        <v>186</v>
      </c>
      <c r="B2" s="47" t="s">
        <v>187</v>
      </c>
      <c r="C2" s="47" t="s">
        <v>188</v>
      </c>
      <c r="D2" s="47" t="s">
        <v>189</v>
      </c>
      <c r="E2" s="48" t="s">
        <v>190</v>
      </c>
    </row>
    <row r="3" spans="1:5" ht="15" x14ac:dyDescent="0.25">
      <c r="A3" s="49" t="s">
        <v>191</v>
      </c>
      <c r="B3" s="8">
        <v>342</v>
      </c>
      <c r="C3" s="50"/>
      <c r="D3" s="8">
        <v>403</v>
      </c>
      <c r="E3" s="50"/>
    </row>
    <row r="4" spans="1:5" ht="15" x14ac:dyDescent="0.25">
      <c r="A4" s="51" t="s">
        <v>192</v>
      </c>
      <c r="B4" s="8">
        <v>359</v>
      </c>
      <c r="C4" s="50"/>
      <c r="D4" s="8">
        <v>367</v>
      </c>
      <c r="E4" s="50"/>
    </row>
    <row r="5" spans="1:5" ht="15" x14ac:dyDescent="0.25">
      <c r="A5" s="51" t="s">
        <v>193</v>
      </c>
      <c r="B5" s="8">
        <v>238</v>
      </c>
      <c r="C5" s="50"/>
      <c r="D5" s="8">
        <v>290</v>
      </c>
      <c r="E5" s="50"/>
    </row>
    <row r="6" spans="1:5" ht="15" x14ac:dyDescent="0.25">
      <c r="A6" s="51" t="s">
        <v>194</v>
      </c>
      <c r="B6" s="8">
        <v>215</v>
      </c>
      <c r="C6" s="50"/>
      <c r="D6" s="8">
        <v>190</v>
      </c>
      <c r="E6" s="50"/>
    </row>
    <row r="7" spans="1:5" ht="15" x14ac:dyDescent="0.25">
      <c r="A7" s="51" t="s">
        <v>195</v>
      </c>
      <c r="B7" s="8">
        <v>321</v>
      </c>
      <c r="C7" s="50"/>
      <c r="D7" s="8">
        <v>311</v>
      </c>
      <c r="E7" s="50"/>
    </row>
    <row r="8" spans="1:5" ht="15" x14ac:dyDescent="0.25">
      <c r="A8" s="51" t="s">
        <v>196</v>
      </c>
      <c r="B8" s="8">
        <v>103</v>
      </c>
      <c r="C8" s="50"/>
      <c r="D8" s="8">
        <v>80</v>
      </c>
      <c r="E8" s="50"/>
    </row>
    <row r="9" spans="1:5" ht="15" x14ac:dyDescent="0.25">
      <c r="A9" s="51" t="s">
        <v>197</v>
      </c>
      <c r="B9" s="8">
        <v>180</v>
      </c>
      <c r="C9" s="50"/>
      <c r="D9" s="8">
        <v>380</v>
      </c>
      <c r="E9" s="50"/>
    </row>
    <row r="10" spans="1:5" ht="15" x14ac:dyDescent="0.25">
      <c r="A10" s="51" t="s">
        <v>198</v>
      </c>
      <c r="B10" s="8">
        <v>217</v>
      </c>
      <c r="C10" s="50"/>
      <c r="D10" s="8">
        <v>120</v>
      </c>
      <c r="E10" s="50"/>
    </row>
    <row r="11" spans="1:5" ht="15" x14ac:dyDescent="0.25">
      <c r="A11" s="51" t="s">
        <v>199</v>
      </c>
      <c r="B11" s="8">
        <v>215</v>
      </c>
      <c r="C11" s="50"/>
      <c r="D11" s="8">
        <v>105</v>
      </c>
      <c r="E11" s="50"/>
    </row>
    <row r="12" spans="1:5" ht="15" x14ac:dyDescent="0.25">
      <c r="A12" s="51" t="s">
        <v>200</v>
      </c>
      <c r="B12" s="8">
        <v>425</v>
      </c>
      <c r="C12" s="50"/>
      <c r="D12" s="8">
        <v>414</v>
      </c>
      <c r="E12" s="50"/>
    </row>
    <row r="13" spans="1:5" ht="15" x14ac:dyDescent="0.25">
      <c r="A13" s="51" t="s">
        <v>201</v>
      </c>
      <c r="B13" s="8">
        <v>203</v>
      </c>
      <c r="C13" s="50"/>
      <c r="D13" s="8">
        <v>67</v>
      </c>
      <c r="E13" s="50"/>
    </row>
    <row r="14" spans="1:5" ht="15" x14ac:dyDescent="0.25">
      <c r="A14" s="51" t="s">
        <v>202</v>
      </c>
      <c r="B14" s="8">
        <v>182</v>
      </c>
      <c r="C14" s="50"/>
      <c r="D14" s="8">
        <v>273</v>
      </c>
      <c r="E14" s="50"/>
    </row>
    <row r="15" spans="1:5" x14ac:dyDescent="0.2">
      <c r="A15" s="51"/>
    </row>
    <row r="16" spans="1:5" ht="13.5" thickBot="1" x14ac:dyDescent="0.25">
      <c r="A16" s="52" t="s">
        <v>203</v>
      </c>
      <c r="C16" s="42"/>
      <c r="E16" s="42"/>
    </row>
  </sheetData>
  <mergeCells count="1">
    <mergeCell ref="A1:E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7030A0"/>
    <pageSetUpPr autoPageBreaks="0"/>
  </sheetPr>
  <dimension ref="A1:G17"/>
  <sheetViews>
    <sheetView workbookViewId="0"/>
  </sheetViews>
  <sheetFormatPr defaultRowHeight="12.75" x14ac:dyDescent="0.2"/>
  <cols>
    <col min="1" max="1" width="15.85546875" style="8" customWidth="1"/>
    <col min="2" max="2" width="6.42578125" style="8" customWidth="1"/>
    <col min="3" max="6" width="10.7109375" style="8" customWidth="1"/>
    <col min="7" max="7" width="12.7109375" style="8" customWidth="1"/>
    <col min="8" max="8" width="10.140625" style="8" bestFit="1" customWidth="1"/>
    <col min="9" max="16384" width="9.140625" style="8"/>
  </cols>
  <sheetData>
    <row r="1" spans="1:7" ht="18" x14ac:dyDescent="0.25">
      <c r="C1" s="40" t="s">
        <v>52</v>
      </c>
    </row>
    <row r="2" spans="1:7" ht="15.75" x14ac:dyDescent="0.25">
      <c r="B2" s="10" t="s">
        <v>182</v>
      </c>
    </row>
    <row r="4" spans="1:7" x14ac:dyDescent="0.2">
      <c r="A4" s="11" t="s">
        <v>3</v>
      </c>
      <c r="B4" s="11" t="s">
        <v>54</v>
      </c>
      <c r="C4" s="11" t="s">
        <v>55</v>
      </c>
      <c r="D4" s="11" t="s">
        <v>56</v>
      </c>
      <c r="E4" s="11" t="s">
        <v>57</v>
      </c>
      <c r="F4" s="11" t="s">
        <v>58</v>
      </c>
      <c r="G4" s="43" t="s">
        <v>39</v>
      </c>
    </row>
    <row r="5" spans="1:7" ht="15" x14ac:dyDescent="0.25">
      <c r="A5" s="8" t="s">
        <v>59</v>
      </c>
      <c r="B5" s="8">
        <v>16</v>
      </c>
      <c r="C5" s="53">
        <v>6354</v>
      </c>
      <c r="D5" s="53">
        <v>4846</v>
      </c>
      <c r="E5" s="53">
        <v>3958</v>
      </c>
      <c r="F5" s="53">
        <v>8284</v>
      </c>
      <c r="G5" s="53"/>
    </row>
    <row r="6" spans="1:7" ht="15" x14ac:dyDescent="0.25">
      <c r="A6" s="8" t="s">
        <v>204</v>
      </c>
      <c r="B6" s="8">
        <v>22</v>
      </c>
      <c r="C6" s="53">
        <v>7546</v>
      </c>
      <c r="D6" s="53">
        <v>6574</v>
      </c>
      <c r="E6" s="53">
        <v>5767</v>
      </c>
      <c r="F6" s="53">
        <v>6234</v>
      </c>
      <c r="G6" s="53"/>
    </row>
    <row r="7" spans="1:7" ht="15" x14ac:dyDescent="0.25">
      <c r="A7" s="8" t="s">
        <v>205</v>
      </c>
      <c r="B7" s="8">
        <v>27</v>
      </c>
      <c r="C7" s="53">
        <v>7635</v>
      </c>
      <c r="D7" s="53">
        <v>4765</v>
      </c>
      <c r="E7" s="53">
        <v>5256</v>
      </c>
      <c r="F7" s="53">
        <v>7865</v>
      </c>
      <c r="G7" s="53"/>
    </row>
    <row r="8" spans="1:7" ht="15" x14ac:dyDescent="0.25">
      <c r="A8" s="8" t="s">
        <v>61</v>
      </c>
      <c r="B8" s="8">
        <v>29</v>
      </c>
      <c r="C8" s="53">
        <v>9595</v>
      </c>
      <c r="D8" s="53">
        <v>5859</v>
      </c>
      <c r="E8" s="53">
        <v>4879</v>
      </c>
      <c r="F8" s="53">
        <v>3432</v>
      </c>
      <c r="G8" s="53"/>
    </row>
    <row r="9" spans="1:7" x14ac:dyDescent="0.2">
      <c r="A9" s="8" t="s">
        <v>206</v>
      </c>
      <c r="B9" s="8">
        <v>42</v>
      </c>
      <c r="C9" s="8">
        <v>8765</v>
      </c>
      <c r="D9" s="8">
        <v>4598</v>
      </c>
      <c r="E9" s="8">
        <v>5550</v>
      </c>
      <c r="F9" s="8">
        <v>4876</v>
      </c>
    </row>
    <row r="10" spans="1:7" x14ac:dyDescent="0.2">
      <c r="A10" s="54" t="s">
        <v>180</v>
      </c>
    </row>
    <row r="12" spans="1:7" x14ac:dyDescent="0.2">
      <c r="A12" s="54" t="s">
        <v>207</v>
      </c>
    </row>
    <row r="13" spans="1:7" x14ac:dyDescent="0.2">
      <c r="A13" s="54" t="s">
        <v>208</v>
      </c>
    </row>
    <row r="14" spans="1:7" x14ac:dyDescent="0.2">
      <c r="A14" s="54" t="s">
        <v>209</v>
      </c>
    </row>
    <row r="15" spans="1:7" x14ac:dyDescent="0.2">
      <c r="A15" s="55"/>
      <c r="C15" s="55"/>
    </row>
    <row r="16" spans="1:7" x14ac:dyDescent="0.2">
      <c r="A16" s="56" t="s">
        <v>210</v>
      </c>
      <c r="C16" s="57"/>
    </row>
    <row r="17" spans="1:3" x14ac:dyDescent="0.2">
      <c r="A17" s="56" t="s">
        <v>211</v>
      </c>
      <c r="C17" s="57"/>
    </row>
  </sheetData>
  <pageMargins left="0.75" right="0.75" top="1" bottom="1" header="0.5" footer="0.5"/>
  <pageSetup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7030A0"/>
  </sheetPr>
  <dimension ref="A1:E21"/>
  <sheetViews>
    <sheetView workbookViewId="0">
      <selection sqref="A1:D1"/>
    </sheetView>
  </sheetViews>
  <sheetFormatPr defaultRowHeight="12.75" x14ac:dyDescent="0.2"/>
  <cols>
    <col min="1" max="1" width="18" style="8" bestFit="1" customWidth="1"/>
    <col min="2" max="5" width="13.85546875" style="8" customWidth="1"/>
    <col min="6" max="256" width="9.140625" style="8"/>
    <col min="257" max="257" width="18" style="8" bestFit="1" customWidth="1"/>
    <col min="258" max="261" width="13.85546875" style="8" customWidth="1"/>
    <col min="262" max="512" width="9.140625" style="8"/>
    <col min="513" max="513" width="18" style="8" bestFit="1" customWidth="1"/>
    <col min="514" max="517" width="13.85546875" style="8" customWidth="1"/>
    <col min="518" max="768" width="9.140625" style="8"/>
    <col min="769" max="769" width="18" style="8" bestFit="1" customWidth="1"/>
    <col min="770" max="773" width="13.85546875" style="8" customWidth="1"/>
    <col min="774" max="1024" width="9.140625" style="8"/>
    <col min="1025" max="1025" width="18" style="8" bestFit="1" customWidth="1"/>
    <col min="1026" max="1029" width="13.85546875" style="8" customWidth="1"/>
    <col min="1030" max="1280" width="9.140625" style="8"/>
    <col min="1281" max="1281" width="18" style="8" bestFit="1" customWidth="1"/>
    <col min="1282" max="1285" width="13.85546875" style="8" customWidth="1"/>
    <col min="1286" max="1536" width="9.140625" style="8"/>
    <col min="1537" max="1537" width="18" style="8" bestFit="1" customWidth="1"/>
    <col min="1538" max="1541" width="13.85546875" style="8" customWidth="1"/>
    <col min="1542" max="1792" width="9.140625" style="8"/>
    <col min="1793" max="1793" width="18" style="8" bestFit="1" customWidth="1"/>
    <col min="1794" max="1797" width="13.85546875" style="8" customWidth="1"/>
    <col min="1798" max="2048" width="9.140625" style="8"/>
    <col min="2049" max="2049" width="18" style="8" bestFit="1" customWidth="1"/>
    <col min="2050" max="2053" width="13.85546875" style="8" customWidth="1"/>
    <col min="2054" max="2304" width="9.140625" style="8"/>
    <col min="2305" max="2305" width="18" style="8" bestFit="1" customWidth="1"/>
    <col min="2306" max="2309" width="13.85546875" style="8" customWidth="1"/>
    <col min="2310" max="2560" width="9.140625" style="8"/>
    <col min="2561" max="2561" width="18" style="8" bestFit="1" customWidth="1"/>
    <col min="2562" max="2565" width="13.85546875" style="8" customWidth="1"/>
    <col min="2566" max="2816" width="9.140625" style="8"/>
    <col min="2817" max="2817" width="18" style="8" bestFit="1" customWidth="1"/>
    <col min="2818" max="2821" width="13.85546875" style="8" customWidth="1"/>
    <col min="2822" max="3072" width="9.140625" style="8"/>
    <col min="3073" max="3073" width="18" style="8" bestFit="1" customWidth="1"/>
    <col min="3074" max="3077" width="13.85546875" style="8" customWidth="1"/>
    <col min="3078" max="3328" width="9.140625" style="8"/>
    <col min="3329" max="3329" width="18" style="8" bestFit="1" customWidth="1"/>
    <col min="3330" max="3333" width="13.85546875" style="8" customWidth="1"/>
    <col min="3334" max="3584" width="9.140625" style="8"/>
    <col min="3585" max="3585" width="18" style="8" bestFit="1" customWidth="1"/>
    <col min="3586" max="3589" width="13.85546875" style="8" customWidth="1"/>
    <col min="3590" max="3840" width="9.140625" style="8"/>
    <col min="3841" max="3841" width="18" style="8" bestFit="1" customWidth="1"/>
    <col min="3842" max="3845" width="13.85546875" style="8" customWidth="1"/>
    <col min="3846" max="4096" width="9.140625" style="8"/>
    <col min="4097" max="4097" width="18" style="8" bestFit="1" customWidth="1"/>
    <col min="4098" max="4101" width="13.85546875" style="8" customWidth="1"/>
    <col min="4102" max="4352" width="9.140625" style="8"/>
    <col min="4353" max="4353" width="18" style="8" bestFit="1" customWidth="1"/>
    <col min="4354" max="4357" width="13.85546875" style="8" customWidth="1"/>
    <col min="4358" max="4608" width="9.140625" style="8"/>
    <col min="4609" max="4609" width="18" style="8" bestFit="1" customWidth="1"/>
    <col min="4610" max="4613" width="13.85546875" style="8" customWidth="1"/>
    <col min="4614" max="4864" width="9.140625" style="8"/>
    <col min="4865" max="4865" width="18" style="8" bestFit="1" customWidth="1"/>
    <col min="4866" max="4869" width="13.85546875" style="8" customWidth="1"/>
    <col min="4870" max="5120" width="9.140625" style="8"/>
    <col min="5121" max="5121" width="18" style="8" bestFit="1" customWidth="1"/>
    <col min="5122" max="5125" width="13.85546875" style="8" customWidth="1"/>
    <col min="5126" max="5376" width="9.140625" style="8"/>
    <col min="5377" max="5377" width="18" style="8" bestFit="1" customWidth="1"/>
    <col min="5378" max="5381" width="13.85546875" style="8" customWidth="1"/>
    <col min="5382" max="5632" width="9.140625" style="8"/>
    <col min="5633" max="5633" width="18" style="8" bestFit="1" customWidth="1"/>
    <col min="5634" max="5637" width="13.85546875" style="8" customWidth="1"/>
    <col min="5638" max="5888" width="9.140625" style="8"/>
    <col min="5889" max="5889" width="18" style="8" bestFit="1" customWidth="1"/>
    <col min="5890" max="5893" width="13.85546875" style="8" customWidth="1"/>
    <col min="5894" max="6144" width="9.140625" style="8"/>
    <col min="6145" max="6145" width="18" style="8" bestFit="1" customWidth="1"/>
    <col min="6146" max="6149" width="13.85546875" style="8" customWidth="1"/>
    <col min="6150" max="6400" width="9.140625" style="8"/>
    <col min="6401" max="6401" width="18" style="8" bestFit="1" customWidth="1"/>
    <col min="6402" max="6405" width="13.85546875" style="8" customWidth="1"/>
    <col min="6406" max="6656" width="9.140625" style="8"/>
    <col min="6657" max="6657" width="18" style="8" bestFit="1" customWidth="1"/>
    <col min="6658" max="6661" width="13.85546875" style="8" customWidth="1"/>
    <col min="6662" max="6912" width="9.140625" style="8"/>
    <col min="6913" max="6913" width="18" style="8" bestFit="1" customWidth="1"/>
    <col min="6914" max="6917" width="13.85546875" style="8" customWidth="1"/>
    <col min="6918" max="7168" width="9.140625" style="8"/>
    <col min="7169" max="7169" width="18" style="8" bestFit="1" customWidth="1"/>
    <col min="7170" max="7173" width="13.85546875" style="8" customWidth="1"/>
    <col min="7174" max="7424" width="9.140625" style="8"/>
    <col min="7425" max="7425" width="18" style="8" bestFit="1" customWidth="1"/>
    <col min="7426" max="7429" width="13.85546875" style="8" customWidth="1"/>
    <col min="7430" max="7680" width="9.140625" style="8"/>
    <col min="7681" max="7681" width="18" style="8" bestFit="1" customWidth="1"/>
    <col min="7682" max="7685" width="13.85546875" style="8" customWidth="1"/>
    <col min="7686" max="7936" width="9.140625" style="8"/>
    <col min="7937" max="7937" width="18" style="8" bestFit="1" customWidth="1"/>
    <col min="7938" max="7941" width="13.85546875" style="8" customWidth="1"/>
    <col min="7942" max="8192" width="9.140625" style="8"/>
    <col min="8193" max="8193" width="18" style="8" bestFit="1" customWidth="1"/>
    <col min="8194" max="8197" width="13.85546875" style="8" customWidth="1"/>
    <col min="8198" max="8448" width="9.140625" style="8"/>
    <col min="8449" max="8449" width="18" style="8" bestFit="1" customWidth="1"/>
    <col min="8450" max="8453" width="13.85546875" style="8" customWidth="1"/>
    <col min="8454" max="8704" width="9.140625" style="8"/>
    <col min="8705" max="8705" width="18" style="8" bestFit="1" customWidth="1"/>
    <col min="8706" max="8709" width="13.85546875" style="8" customWidth="1"/>
    <col min="8710" max="8960" width="9.140625" style="8"/>
    <col min="8961" max="8961" width="18" style="8" bestFit="1" customWidth="1"/>
    <col min="8962" max="8965" width="13.85546875" style="8" customWidth="1"/>
    <col min="8966" max="9216" width="9.140625" style="8"/>
    <col min="9217" max="9217" width="18" style="8" bestFit="1" customWidth="1"/>
    <col min="9218" max="9221" width="13.85546875" style="8" customWidth="1"/>
    <col min="9222" max="9472" width="9.140625" style="8"/>
    <col min="9473" max="9473" width="18" style="8" bestFit="1" customWidth="1"/>
    <col min="9474" max="9477" width="13.85546875" style="8" customWidth="1"/>
    <col min="9478" max="9728" width="9.140625" style="8"/>
    <col min="9729" max="9729" width="18" style="8" bestFit="1" customWidth="1"/>
    <col min="9730" max="9733" width="13.85546875" style="8" customWidth="1"/>
    <col min="9734" max="9984" width="9.140625" style="8"/>
    <col min="9985" max="9985" width="18" style="8" bestFit="1" customWidth="1"/>
    <col min="9986" max="9989" width="13.85546875" style="8" customWidth="1"/>
    <col min="9990" max="10240" width="9.140625" style="8"/>
    <col min="10241" max="10241" width="18" style="8" bestFit="1" customWidth="1"/>
    <col min="10242" max="10245" width="13.85546875" style="8" customWidth="1"/>
    <col min="10246" max="10496" width="9.140625" style="8"/>
    <col min="10497" max="10497" width="18" style="8" bestFit="1" customWidth="1"/>
    <col min="10498" max="10501" width="13.85546875" style="8" customWidth="1"/>
    <col min="10502" max="10752" width="9.140625" style="8"/>
    <col min="10753" max="10753" width="18" style="8" bestFit="1" customWidth="1"/>
    <col min="10754" max="10757" width="13.85546875" style="8" customWidth="1"/>
    <col min="10758" max="11008" width="9.140625" style="8"/>
    <col min="11009" max="11009" width="18" style="8" bestFit="1" customWidth="1"/>
    <col min="11010" max="11013" width="13.85546875" style="8" customWidth="1"/>
    <col min="11014" max="11264" width="9.140625" style="8"/>
    <col min="11265" max="11265" width="18" style="8" bestFit="1" customWidth="1"/>
    <col min="11266" max="11269" width="13.85546875" style="8" customWidth="1"/>
    <col min="11270" max="11520" width="9.140625" style="8"/>
    <col min="11521" max="11521" width="18" style="8" bestFit="1" customWidth="1"/>
    <col min="11522" max="11525" width="13.85546875" style="8" customWidth="1"/>
    <col min="11526" max="11776" width="9.140625" style="8"/>
    <col min="11777" max="11777" width="18" style="8" bestFit="1" customWidth="1"/>
    <col min="11778" max="11781" width="13.85546875" style="8" customWidth="1"/>
    <col min="11782" max="12032" width="9.140625" style="8"/>
    <col min="12033" max="12033" width="18" style="8" bestFit="1" customWidth="1"/>
    <col min="12034" max="12037" width="13.85546875" style="8" customWidth="1"/>
    <col min="12038" max="12288" width="9.140625" style="8"/>
    <col min="12289" max="12289" width="18" style="8" bestFit="1" customWidth="1"/>
    <col min="12290" max="12293" width="13.85546875" style="8" customWidth="1"/>
    <col min="12294" max="12544" width="9.140625" style="8"/>
    <col min="12545" max="12545" width="18" style="8" bestFit="1" customWidth="1"/>
    <col min="12546" max="12549" width="13.85546875" style="8" customWidth="1"/>
    <col min="12550" max="12800" width="9.140625" style="8"/>
    <col min="12801" max="12801" width="18" style="8" bestFit="1" customWidth="1"/>
    <col min="12802" max="12805" width="13.85546875" style="8" customWidth="1"/>
    <col min="12806" max="13056" width="9.140625" style="8"/>
    <col min="13057" max="13057" width="18" style="8" bestFit="1" customWidth="1"/>
    <col min="13058" max="13061" width="13.85546875" style="8" customWidth="1"/>
    <col min="13062" max="13312" width="9.140625" style="8"/>
    <col min="13313" max="13313" width="18" style="8" bestFit="1" customWidth="1"/>
    <col min="13314" max="13317" width="13.85546875" style="8" customWidth="1"/>
    <col min="13318" max="13568" width="9.140625" style="8"/>
    <col min="13569" max="13569" width="18" style="8" bestFit="1" customWidth="1"/>
    <col min="13570" max="13573" width="13.85546875" style="8" customWidth="1"/>
    <col min="13574" max="13824" width="9.140625" style="8"/>
    <col min="13825" max="13825" width="18" style="8" bestFit="1" customWidth="1"/>
    <col min="13826" max="13829" width="13.85546875" style="8" customWidth="1"/>
    <col min="13830" max="14080" width="9.140625" style="8"/>
    <col min="14081" max="14081" width="18" style="8" bestFit="1" customWidth="1"/>
    <col min="14082" max="14085" width="13.85546875" style="8" customWidth="1"/>
    <col min="14086" max="14336" width="9.140625" style="8"/>
    <col min="14337" max="14337" width="18" style="8" bestFit="1" customWidth="1"/>
    <col min="14338" max="14341" width="13.85546875" style="8" customWidth="1"/>
    <col min="14342" max="14592" width="9.140625" style="8"/>
    <col min="14593" max="14593" width="18" style="8" bestFit="1" customWidth="1"/>
    <col min="14594" max="14597" width="13.85546875" style="8" customWidth="1"/>
    <col min="14598" max="14848" width="9.140625" style="8"/>
    <col min="14849" max="14849" width="18" style="8" bestFit="1" customWidth="1"/>
    <col min="14850" max="14853" width="13.85546875" style="8" customWidth="1"/>
    <col min="14854" max="15104" width="9.140625" style="8"/>
    <col min="15105" max="15105" width="18" style="8" bestFit="1" customWidth="1"/>
    <col min="15106" max="15109" width="13.85546875" style="8" customWidth="1"/>
    <col min="15110" max="15360" width="9.140625" style="8"/>
    <col min="15361" max="15361" width="18" style="8" bestFit="1" customWidth="1"/>
    <col min="15362" max="15365" width="13.85546875" style="8" customWidth="1"/>
    <col min="15366" max="15616" width="9.140625" style="8"/>
    <col min="15617" max="15617" width="18" style="8" bestFit="1" customWidth="1"/>
    <col min="15618" max="15621" width="13.85546875" style="8" customWidth="1"/>
    <col min="15622" max="15872" width="9.140625" style="8"/>
    <col min="15873" max="15873" width="18" style="8" bestFit="1" customWidth="1"/>
    <col min="15874" max="15877" width="13.85546875" style="8" customWidth="1"/>
    <col min="15878" max="16128" width="9.140625" style="8"/>
    <col min="16129" max="16129" width="18" style="8" bestFit="1" customWidth="1"/>
    <col min="16130" max="16133" width="13.85546875" style="8" customWidth="1"/>
    <col min="16134" max="16384" width="9.140625" style="8"/>
  </cols>
  <sheetData>
    <row r="1" spans="1:5" ht="18" x14ac:dyDescent="0.25">
      <c r="A1" s="151" t="s">
        <v>212</v>
      </c>
      <c r="B1" s="151"/>
      <c r="C1" s="151"/>
      <c r="D1" s="151"/>
      <c r="E1"/>
    </row>
    <row r="2" spans="1:5" ht="15" x14ac:dyDescent="0.25">
      <c r="A2" s="58" t="s">
        <v>213</v>
      </c>
      <c r="B2" s="58" t="s">
        <v>214</v>
      </c>
      <c r="C2" s="58" t="s">
        <v>215</v>
      </c>
      <c r="D2" s="58" t="s">
        <v>216</v>
      </c>
      <c r="E2"/>
    </row>
    <row r="3" spans="1:5" ht="15" x14ac:dyDescent="0.25">
      <c r="A3" s="59" t="s">
        <v>217</v>
      </c>
      <c r="B3" s="21">
        <v>1259.9000000000001</v>
      </c>
      <c r="C3" s="21">
        <v>1410.45</v>
      </c>
      <c r="D3" s="60"/>
      <c r="E3" s="50"/>
    </row>
    <row r="4" spans="1:5" ht="15" x14ac:dyDescent="0.25">
      <c r="A4" s="59" t="s">
        <v>218</v>
      </c>
      <c r="B4" s="21">
        <v>1163.98</v>
      </c>
      <c r="C4" s="21">
        <v>1499.1</v>
      </c>
      <c r="D4" s="60"/>
      <c r="E4" s="50"/>
    </row>
    <row r="5" spans="1:5" ht="15" x14ac:dyDescent="0.25">
      <c r="A5" s="59" t="s">
        <v>219</v>
      </c>
      <c r="B5" s="21">
        <v>1533</v>
      </c>
      <c r="C5" s="21">
        <v>1370.25</v>
      </c>
      <c r="D5" s="60"/>
      <c r="E5" s="50"/>
    </row>
    <row r="6" spans="1:5" ht="15" x14ac:dyDescent="0.25">
      <c r="A6" s="59" t="s">
        <v>220</v>
      </c>
      <c r="B6" s="21">
        <v>1774</v>
      </c>
      <c r="C6" s="21">
        <v>1440.8</v>
      </c>
      <c r="D6" s="60"/>
      <c r="E6" s="50"/>
    </row>
    <row r="7" spans="1:5" ht="15" x14ac:dyDescent="0.25">
      <c r="A7" s="59" t="s">
        <v>221</v>
      </c>
      <c r="B7" s="21">
        <v>1631</v>
      </c>
      <c r="C7" s="21">
        <v>1530.25</v>
      </c>
      <c r="D7" s="60"/>
      <c r="E7" s="50"/>
    </row>
    <row r="8" spans="1:5" ht="15" x14ac:dyDescent="0.25">
      <c r="A8" s="59" t="s">
        <v>222</v>
      </c>
      <c r="B8" s="21">
        <v>1658</v>
      </c>
      <c r="C8" s="21">
        <v>1490.55</v>
      </c>
      <c r="D8" s="60"/>
      <c r="E8" s="50"/>
    </row>
    <row r="9" spans="1:5" ht="15" x14ac:dyDescent="0.25">
      <c r="A9" s="59" t="s">
        <v>223</v>
      </c>
      <c r="B9" s="21">
        <v>1781</v>
      </c>
      <c r="C9" s="21">
        <v>1369</v>
      </c>
      <c r="D9" s="60"/>
      <c r="E9" s="50"/>
    </row>
    <row r="10" spans="1:5" ht="15" x14ac:dyDescent="0.25">
      <c r="A10" s="59" t="s">
        <v>224</v>
      </c>
      <c r="B10" s="21">
        <v>1821.54</v>
      </c>
      <c r="C10" s="21">
        <v>1420</v>
      </c>
      <c r="D10" s="60"/>
      <c r="E10" s="50"/>
    </row>
    <row r="11" spans="1:5" ht="15" x14ac:dyDescent="0.25">
      <c r="A11" s="59" t="s">
        <v>225</v>
      </c>
      <c r="B11" s="21">
        <v>2233.8200000000002</v>
      </c>
      <c r="C11" s="21">
        <v>1611.81</v>
      </c>
      <c r="D11" s="60"/>
      <c r="E11" s="50"/>
    </row>
    <row r="12" spans="1:5" ht="15" x14ac:dyDescent="0.25">
      <c r="A12" s="59" t="s">
        <v>226</v>
      </c>
      <c r="B12" s="21">
        <v>2537.2199999999998</v>
      </c>
      <c r="C12" s="21">
        <v>1577.63</v>
      </c>
      <c r="D12" s="60"/>
      <c r="E12" s="50"/>
    </row>
    <row r="13" spans="1:5" ht="15" x14ac:dyDescent="0.25">
      <c r="A13" s="59" t="s">
        <v>227</v>
      </c>
      <c r="B13" s="21">
        <v>1650</v>
      </c>
      <c r="C13" s="21">
        <v>1423.98</v>
      </c>
      <c r="D13" s="60"/>
      <c r="E13" s="50"/>
    </row>
    <row r="14" spans="1:5" ht="15" x14ac:dyDescent="0.25">
      <c r="A14" s="59" t="s">
        <v>228</v>
      </c>
      <c r="B14" s="21">
        <v>1623</v>
      </c>
      <c r="C14" s="21">
        <v>1598.12</v>
      </c>
      <c r="D14" s="60"/>
      <c r="E14" s="50"/>
    </row>
    <row r="15" spans="1:5" x14ac:dyDescent="0.2">
      <c r="A15" s="59"/>
    </row>
    <row r="16" spans="1:5" ht="15" x14ac:dyDescent="0.25">
      <c r="A16" s="61" t="s">
        <v>229</v>
      </c>
      <c r="B16" s="60"/>
      <c r="C16" s="27"/>
      <c r="D16" s="27"/>
      <c r="E16" s="50"/>
    </row>
    <row r="17" spans="1:2" ht="14.25" x14ac:dyDescent="0.2">
      <c r="A17" s="61" t="s">
        <v>230</v>
      </c>
      <c r="B17" s="62"/>
    </row>
    <row r="18" spans="1:2" ht="14.25" x14ac:dyDescent="0.2">
      <c r="A18" s="61" t="s">
        <v>231</v>
      </c>
      <c r="B18" s="62"/>
    </row>
    <row r="19" spans="1:2" ht="14.25" x14ac:dyDescent="0.2">
      <c r="A19" s="61" t="s">
        <v>232</v>
      </c>
      <c r="B19" s="62"/>
    </row>
    <row r="20" spans="1:2" ht="14.25" x14ac:dyDescent="0.2">
      <c r="A20" s="61" t="s">
        <v>233</v>
      </c>
      <c r="B20" s="62"/>
    </row>
    <row r="21" spans="1:2" ht="14.25" x14ac:dyDescent="0.2">
      <c r="A21" s="61" t="s">
        <v>234</v>
      </c>
      <c r="B21" s="62"/>
    </row>
  </sheetData>
  <mergeCells count="1">
    <mergeCell ref="A1:D1"/>
  </mergeCells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&amp;CLast Years Financial Results</oddHeader>
    <oddFooter>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7030A0"/>
  </sheetPr>
  <dimension ref="A1:F21"/>
  <sheetViews>
    <sheetView zoomScale="120" zoomScaleNormal="120" workbookViewId="0">
      <selection sqref="A1:F1"/>
    </sheetView>
  </sheetViews>
  <sheetFormatPr defaultRowHeight="15" x14ac:dyDescent="0.25"/>
  <cols>
    <col min="1" max="6" width="10.7109375" customWidth="1"/>
  </cols>
  <sheetData>
    <row r="1" spans="1:6" x14ac:dyDescent="0.25">
      <c r="A1" s="152" t="s">
        <v>235</v>
      </c>
      <c r="B1" s="152"/>
      <c r="C1" s="152"/>
      <c r="D1" s="152"/>
      <c r="E1" s="152"/>
      <c r="F1" s="152"/>
    </row>
    <row r="3" spans="1:6" x14ac:dyDescent="0.25">
      <c r="B3" s="63" t="s">
        <v>236</v>
      </c>
      <c r="C3" s="63" t="s">
        <v>237</v>
      </c>
      <c r="D3" s="63" t="s">
        <v>238</v>
      </c>
      <c r="E3" s="63" t="s">
        <v>239</v>
      </c>
      <c r="F3" s="63" t="s">
        <v>39</v>
      </c>
    </row>
    <row r="4" spans="1:6" x14ac:dyDescent="0.25">
      <c r="A4" s="63" t="s">
        <v>240</v>
      </c>
      <c r="B4">
        <v>5976.2</v>
      </c>
      <c r="C4">
        <v>6073.82</v>
      </c>
      <c r="D4">
        <v>7107.66</v>
      </c>
      <c r="E4">
        <v>6524.19</v>
      </c>
      <c r="F4" s="64"/>
    </row>
    <row r="5" spans="1:6" x14ac:dyDescent="0.25">
      <c r="A5" s="63" t="s">
        <v>241</v>
      </c>
      <c r="B5">
        <v>3510.99</v>
      </c>
      <c r="C5">
        <v>3921.46</v>
      </c>
      <c r="D5">
        <v>4337.3999999999996</v>
      </c>
      <c r="E5">
        <v>4558.1099999999997</v>
      </c>
      <c r="F5" s="64"/>
    </row>
    <row r="6" spans="1:6" x14ac:dyDescent="0.25">
      <c r="A6" s="63" t="s">
        <v>242</v>
      </c>
      <c r="B6">
        <v>4287.76</v>
      </c>
      <c r="C6">
        <v>4371.9799999999996</v>
      </c>
      <c r="D6">
        <v>4570.21</v>
      </c>
      <c r="E6">
        <v>4100.0600000000004</v>
      </c>
      <c r="F6" s="64"/>
    </row>
    <row r="7" spans="1:6" x14ac:dyDescent="0.25">
      <c r="A7" s="63" t="s">
        <v>243</v>
      </c>
      <c r="B7">
        <v>4032.1</v>
      </c>
      <c r="C7">
        <v>4489.74</v>
      </c>
      <c r="D7">
        <v>4579.0600000000004</v>
      </c>
      <c r="E7">
        <v>4653.92</v>
      </c>
      <c r="F7" s="64"/>
    </row>
    <row r="8" spans="1:6" x14ac:dyDescent="0.25">
      <c r="A8" s="63" t="s">
        <v>244</v>
      </c>
      <c r="B8">
        <v>5082.7700000000004</v>
      </c>
      <c r="C8">
        <v>2994.56</v>
      </c>
      <c r="D8">
        <v>3561.12</v>
      </c>
      <c r="E8">
        <v>3712.5</v>
      </c>
      <c r="F8" s="64"/>
    </row>
    <row r="9" spans="1:6" x14ac:dyDescent="0.25">
      <c r="A9" s="63" t="s">
        <v>245</v>
      </c>
      <c r="B9">
        <v>1468.25</v>
      </c>
      <c r="C9">
        <v>2510.3000000000002</v>
      </c>
      <c r="D9">
        <v>2665.04</v>
      </c>
      <c r="E9">
        <v>2890.95</v>
      </c>
      <c r="F9" s="64"/>
    </row>
    <row r="10" spans="1:6" x14ac:dyDescent="0.25">
      <c r="A10" s="63" t="s">
        <v>246</v>
      </c>
      <c r="B10">
        <v>3271.5</v>
      </c>
      <c r="C10">
        <v>3556.14</v>
      </c>
      <c r="D10">
        <v>8240.35</v>
      </c>
      <c r="E10">
        <v>3721.69</v>
      </c>
      <c r="F10" s="64"/>
    </row>
    <row r="11" spans="1:6" x14ac:dyDescent="0.25">
      <c r="A11" s="63" t="s">
        <v>247</v>
      </c>
      <c r="B11">
        <v>7195.06</v>
      </c>
      <c r="C11">
        <v>6542.76</v>
      </c>
      <c r="D11">
        <v>8240.36</v>
      </c>
      <c r="E11">
        <v>7018.91</v>
      </c>
      <c r="F11" s="64"/>
    </row>
    <row r="12" spans="1:6" x14ac:dyDescent="0.25">
      <c r="A12" s="63" t="s">
        <v>39</v>
      </c>
    </row>
    <row r="14" spans="1:6" x14ac:dyDescent="0.25">
      <c r="A14" t="s">
        <v>207</v>
      </c>
      <c r="B14" s="64"/>
      <c r="C14" s="64"/>
      <c r="D14" s="64"/>
      <c r="E14" s="64"/>
      <c r="F14" s="64"/>
    </row>
    <row r="15" spans="1:6" x14ac:dyDescent="0.25">
      <c r="A15" t="s">
        <v>209</v>
      </c>
      <c r="B15" s="64"/>
      <c r="C15" s="64"/>
      <c r="D15" s="64"/>
      <c r="E15" s="64"/>
      <c r="F15" s="64"/>
    </row>
    <row r="16" spans="1:6" x14ac:dyDescent="0.25">
      <c r="A16" t="s">
        <v>208</v>
      </c>
      <c r="B16" s="64"/>
      <c r="C16" s="64"/>
      <c r="D16" s="64"/>
      <c r="E16" s="64"/>
      <c r="F16" s="64"/>
    </row>
    <row r="17" spans="1:6" x14ac:dyDescent="0.25">
      <c r="A17" t="s">
        <v>248</v>
      </c>
      <c r="B17" s="64"/>
      <c r="C17" s="64"/>
      <c r="D17" s="64"/>
      <c r="E17" s="64"/>
      <c r="F17" s="64"/>
    </row>
    <row r="19" spans="1:6" x14ac:dyDescent="0.25">
      <c r="B19" s="65"/>
      <c r="C19" s="65"/>
      <c r="D19" s="65"/>
      <c r="E19" s="65"/>
    </row>
    <row r="21" spans="1:6" x14ac:dyDescent="0.25">
      <c r="B21">
        <f>B13*1.3</f>
        <v>0</v>
      </c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7030A0"/>
  </sheetPr>
  <dimension ref="A1:M10"/>
  <sheetViews>
    <sheetView workbookViewId="0">
      <selection sqref="A1:M1"/>
    </sheetView>
  </sheetViews>
  <sheetFormatPr defaultRowHeight="12.75" x14ac:dyDescent="0.2"/>
  <cols>
    <col min="1" max="1" width="22" style="66" customWidth="1"/>
    <col min="2" max="9" width="9.140625" style="66"/>
    <col min="10" max="10" width="14.28515625" style="66" customWidth="1"/>
    <col min="11" max="11" width="12.7109375" style="66" customWidth="1"/>
    <col min="12" max="12" width="19.5703125" style="66" customWidth="1"/>
    <col min="13" max="16384" width="9.140625" style="66"/>
  </cols>
  <sheetData>
    <row r="1" spans="1:13" ht="20.25" x14ac:dyDescent="0.3">
      <c r="A1" s="153" t="s">
        <v>249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</row>
    <row r="2" spans="1:13" x14ac:dyDescent="0.2">
      <c r="A2" s="66" t="s">
        <v>250</v>
      </c>
    </row>
    <row r="4" spans="1:13" x14ac:dyDescent="0.2">
      <c r="A4" s="67"/>
      <c r="B4" s="67"/>
      <c r="C4" s="68" t="s">
        <v>227</v>
      </c>
      <c r="D4" s="67"/>
      <c r="E4" s="68" t="s">
        <v>228</v>
      </c>
      <c r="F4" s="67"/>
      <c r="G4" s="68" t="s">
        <v>217</v>
      </c>
      <c r="H4" s="67"/>
      <c r="I4" s="68" t="s">
        <v>39</v>
      </c>
      <c r="J4" s="68"/>
      <c r="K4" s="67"/>
      <c r="L4" s="67"/>
    </row>
    <row r="5" spans="1:13" x14ac:dyDescent="0.2">
      <c r="A5" s="67"/>
      <c r="B5" s="67" t="s">
        <v>95</v>
      </c>
      <c r="C5" s="67" t="s">
        <v>251</v>
      </c>
      <c r="D5" s="67" t="s">
        <v>252</v>
      </c>
      <c r="E5" s="67" t="s">
        <v>253</v>
      </c>
      <c r="F5" s="67" t="s">
        <v>252</v>
      </c>
      <c r="G5" s="67" t="s">
        <v>254</v>
      </c>
      <c r="H5" s="67" t="s">
        <v>252</v>
      </c>
      <c r="I5" s="67" t="s">
        <v>252</v>
      </c>
      <c r="J5" s="69" t="s">
        <v>255</v>
      </c>
      <c r="K5" s="67" t="s">
        <v>256</v>
      </c>
      <c r="L5" s="69" t="s">
        <v>257</v>
      </c>
    </row>
    <row r="6" spans="1:13" x14ac:dyDescent="0.2">
      <c r="A6" s="67" t="s">
        <v>258</v>
      </c>
      <c r="B6" s="67">
        <v>9.25</v>
      </c>
      <c r="C6" s="70">
        <v>13000</v>
      </c>
      <c r="D6" s="71"/>
      <c r="E6" s="67">
        <v>20000</v>
      </c>
      <c r="F6" s="71"/>
      <c r="G6" s="67">
        <v>45000</v>
      </c>
      <c r="H6" s="71"/>
      <c r="I6" s="71"/>
      <c r="J6" s="71"/>
      <c r="K6" s="71"/>
      <c r="L6" s="71"/>
    </row>
    <row r="7" spans="1:13" x14ac:dyDescent="0.2">
      <c r="A7" s="67" t="s">
        <v>259</v>
      </c>
      <c r="B7" s="67">
        <v>9.25</v>
      </c>
      <c r="C7" s="67">
        <v>9250</v>
      </c>
      <c r="D7" s="71"/>
      <c r="E7" s="67">
        <v>15000</v>
      </c>
      <c r="F7" s="71"/>
      <c r="G7" s="67">
        <v>35000</v>
      </c>
      <c r="H7" s="71"/>
      <c r="I7" s="71"/>
      <c r="J7" s="71"/>
      <c r="K7" s="71"/>
      <c r="L7" s="71"/>
    </row>
    <row r="8" spans="1:13" x14ac:dyDescent="0.2">
      <c r="A8" s="67" t="s">
        <v>260</v>
      </c>
      <c r="B8" s="67">
        <v>9.25</v>
      </c>
      <c r="C8" s="67">
        <v>7980</v>
      </c>
      <c r="D8" s="71"/>
      <c r="E8" s="67">
        <v>13250</v>
      </c>
      <c r="F8" s="71"/>
      <c r="G8" s="67">
        <v>37000</v>
      </c>
      <c r="H8" s="71"/>
      <c r="I8" s="71"/>
      <c r="J8" s="71"/>
      <c r="K8" s="71"/>
      <c r="L8" s="71"/>
    </row>
    <row r="9" spans="1:13" x14ac:dyDescent="0.2">
      <c r="A9" s="67" t="s">
        <v>261</v>
      </c>
      <c r="B9" s="67">
        <v>9.25</v>
      </c>
      <c r="C9" s="67">
        <v>7575</v>
      </c>
      <c r="D9" s="71"/>
      <c r="E9" s="67">
        <v>15000</v>
      </c>
      <c r="F9" s="71"/>
      <c r="G9" s="67">
        <v>36500</v>
      </c>
      <c r="H9" s="71"/>
      <c r="I9" s="71"/>
      <c r="J9" s="71"/>
      <c r="K9" s="71"/>
      <c r="L9" s="71"/>
    </row>
    <row r="10" spans="1:13" x14ac:dyDescent="0.2">
      <c r="A10" s="67" t="s">
        <v>262</v>
      </c>
      <c r="B10" s="67">
        <v>9.25</v>
      </c>
      <c r="C10" s="67">
        <v>6250</v>
      </c>
      <c r="D10" s="71"/>
      <c r="E10" s="67">
        <v>15000</v>
      </c>
      <c r="F10" s="71"/>
      <c r="G10" s="67">
        <v>35000</v>
      </c>
      <c r="H10" s="71"/>
      <c r="I10" s="71"/>
      <c r="J10" s="71"/>
      <c r="K10" s="71"/>
      <c r="L10" s="71"/>
    </row>
  </sheetData>
  <mergeCells count="1">
    <mergeCell ref="A1:M1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  <pageSetUpPr autoPageBreaks="0"/>
  </sheetPr>
  <dimension ref="A1:G25"/>
  <sheetViews>
    <sheetView workbookViewId="0">
      <selection activeCell="B1" sqref="B1"/>
    </sheetView>
  </sheetViews>
  <sheetFormatPr defaultRowHeight="12.75" x14ac:dyDescent="0.2"/>
  <cols>
    <col min="1" max="3" width="9.140625" style="73"/>
    <col min="4" max="4" width="5.42578125" style="73" customWidth="1"/>
    <col min="5" max="5" width="18.85546875" style="73" customWidth="1"/>
    <col min="6" max="6" width="5.28515625" style="73" customWidth="1"/>
    <col min="7" max="16384" width="9.140625" style="73"/>
  </cols>
  <sheetData>
    <row r="1" spans="1:7" x14ac:dyDescent="0.2">
      <c r="A1" s="72" t="s">
        <v>263</v>
      </c>
      <c r="E1" s="74"/>
    </row>
    <row r="2" spans="1:7" x14ac:dyDescent="0.2">
      <c r="A2" s="72" t="s">
        <v>264</v>
      </c>
      <c r="E2" s="74"/>
    </row>
    <row r="3" spans="1:7" x14ac:dyDescent="0.2">
      <c r="E3" s="74"/>
    </row>
    <row r="4" spans="1:7" x14ac:dyDescent="0.2">
      <c r="A4" s="72" t="s">
        <v>265</v>
      </c>
      <c r="B4" s="72" t="s">
        <v>266</v>
      </c>
    </row>
    <row r="5" spans="1:7" x14ac:dyDescent="0.2">
      <c r="A5" s="73">
        <v>1998</v>
      </c>
      <c r="B5" s="73">
        <v>3</v>
      </c>
      <c r="F5" s="75" t="s">
        <v>267</v>
      </c>
      <c r="G5" s="73">
        <v>175</v>
      </c>
    </row>
    <row r="6" spans="1:7" x14ac:dyDescent="0.2">
      <c r="A6" s="73">
        <v>1999</v>
      </c>
      <c r="B6" s="73">
        <v>8</v>
      </c>
      <c r="F6" s="75" t="s">
        <v>268</v>
      </c>
      <c r="G6" s="76"/>
    </row>
    <row r="7" spans="1:7" x14ac:dyDescent="0.2">
      <c r="A7" s="73">
        <v>2000</v>
      </c>
      <c r="B7" s="73">
        <v>16</v>
      </c>
      <c r="F7" s="75"/>
    </row>
    <row r="8" spans="1:7" x14ac:dyDescent="0.2">
      <c r="A8" s="73">
        <v>2001</v>
      </c>
      <c r="B8" s="73">
        <v>10</v>
      </c>
      <c r="F8" s="75"/>
    </row>
    <row r="9" spans="1:7" x14ac:dyDescent="0.2">
      <c r="A9" s="73">
        <v>2002</v>
      </c>
      <c r="B9" s="73">
        <v>7</v>
      </c>
    </row>
    <row r="10" spans="1:7" x14ac:dyDescent="0.2">
      <c r="A10" s="73">
        <v>2003</v>
      </c>
      <c r="B10" s="73">
        <v>2</v>
      </c>
    </row>
    <row r="11" spans="1:7" x14ac:dyDescent="0.2">
      <c r="A11" s="73">
        <v>2004</v>
      </c>
      <c r="B11" s="73">
        <v>14</v>
      </c>
    </row>
    <row r="12" spans="1:7" x14ac:dyDescent="0.2">
      <c r="A12" s="73">
        <v>2005</v>
      </c>
      <c r="B12" s="73">
        <v>9</v>
      </c>
    </row>
    <row r="13" spans="1:7" x14ac:dyDescent="0.2">
      <c r="A13" s="73">
        <v>2006</v>
      </c>
      <c r="B13" s="73">
        <v>9</v>
      </c>
    </row>
    <row r="14" spans="1:7" x14ac:dyDescent="0.2">
      <c r="A14" s="73">
        <v>2007</v>
      </c>
      <c r="B14" s="73">
        <v>19</v>
      </c>
    </row>
    <row r="15" spans="1:7" x14ac:dyDescent="0.2">
      <c r="A15" s="73">
        <v>2008</v>
      </c>
      <c r="B15" s="73">
        <v>18</v>
      </c>
    </row>
    <row r="16" spans="1:7" x14ac:dyDescent="0.2">
      <c r="A16" s="73">
        <v>2009</v>
      </c>
      <c r="B16" s="73">
        <v>12</v>
      </c>
    </row>
    <row r="17" spans="1:2" x14ac:dyDescent="0.2">
      <c r="A17" s="73">
        <v>2010</v>
      </c>
      <c r="B17" s="73">
        <v>10</v>
      </c>
    </row>
    <row r="18" spans="1:2" x14ac:dyDescent="0.2">
      <c r="A18" s="73">
        <v>2011</v>
      </c>
      <c r="B18" s="73">
        <v>7</v>
      </c>
    </row>
    <row r="19" spans="1:2" x14ac:dyDescent="0.2">
      <c r="A19" s="73">
        <v>2012</v>
      </c>
      <c r="B19" s="73">
        <v>9</v>
      </c>
    </row>
    <row r="21" spans="1:2" x14ac:dyDescent="0.2">
      <c r="A21" s="72" t="s">
        <v>39</v>
      </c>
      <c r="B21" s="76"/>
    </row>
    <row r="22" spans="1:2" x14ac:dyDescent="0.2">
      <c r="A22" s="72" t="s">
        <v>207</v>
      </c>
      <c r="B22" s="76"/>
    </row>
    <row r="23" spans="1:2" x14ac:dyDescent="0.2">
      <c r="A23" s="72" t="s">
        <v>269</v>
      </c>
      <c r="B23" s="76"/>
    </row>
    <row r="24" spans="1:2" x14ac:dyDescent="0.2">
      <c r="A24" s="72" t="s">
        <v>270</v>
      </c>
      <c r="B24" s="76"/>
    </row>
    <row r="25" spans="1:2" x14ac:dyDescent="0.2">
      <c r="A25" s="72" t="s">
        <v>271</v>
      </c>
      <c r="B25" s="76"/>
    </row>
  </sheetData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3CA6C-5DA0-44A3-A556-17B8BAD1540A}">
  <sheetPr>
    <tabColor rgb="FFFF0000"/>
  </sheetPr>
  <dimension ref="A1:H15"/>
  <sheetViews>
    <sheetView workbookViewId="0">
      <selection activeCell="H13" sqref="H13"/>
    </sheetView>
  </sheetViews>
  <sheetFormatPr defaultRowHeight="15" x14ac:dyDescent="0.25"/>
  <cols>
    <col min="1" max="1" width="19.140625" style="78" customWidth="1"/>
    <col min="2" max="5" width="10.85546875" style="130" customWidth="1"/>
    <col min="6" max="6" width="15.140625" style="130" bestFit="1" customWidth="1"/>
    <col min="7" max="16384" width="9.140625" style="78"/>
  </cols>
  <sheetData>
    <row r="1" spans="1:8" ht="18.75" x14ac:dyDescent="0.3">
      <c r="A1" s="154" t="s">
        <v>394</v>
      </c>
      <c r="B1" s="154"/>
      <c r="C1" s="154"/>
      <c r="D1" s="154"/>
      <c r="E1" s="154"/>
      <c r="F1" s="154"/>
    </row>
    <row r="2" spans="1:8" x14ac:dyDescent="0.25">
      <c r="A2" s="78" t="s">
        <v>395</v>
      </c>
      <c r="H2" s="78" t="s">
        <v>409</v>
      </c>
    </row>
    <row r="3" spans="1:8" x14ac:dyDescent="0.25">
      <c r="A3" s="131"/>
      <c r="B3" s="132"/>
      <c r="C3" s="133"/>
      <c r="D3" s="132"/>
      <c r="E3" s="132"/>
      <c r="H3" s="78" t="s">
        <v>410</v>
      </c>
    </row>
    <row r="4" spans="1:8" x14ac:dyDescent="0.25">
      <c r="B4" s="132"/>
      <c r="C4" s="132"/>
      <c r="D4" s="132"/>
      <c r="E4" s="132"/>
      <c r="H4" s="78" t="s">
        <v>411</v>
      </c>
    </row>
    <row r="5" spans="1:8" x14ac:dyDescent="0.25">
      <c r="A5" s="134" t="s">
        <v>396</v>
      </c>
      <c r="B5" s="134" t="s">
        <v>397</v>
      </c>
      <c r="C5" s="134" t="s">
        <v>398</v>
      </c>
      <c r="D5" s="134" t="s">
        <v>399</v>
      </c>
      <c r="E5" s="134" t="s">
        <v>39</v>
      </c>
      <c r="F5" s="134" t="s">
        <v>400</v>
      </c>
    </row>
    <row r="6" spans="1:8" x14ac:dyDescent="0.25">
      <c r="A6" s="135" t="s">
        <v>401</v>
      </c>
      <c r="B6" s="136">
        <v>3651</v>
      </c>
      <c r="C6" s="136">
        <v>4127</v>
      </c>
      <c r="D6" s="136">
        <v>6289</v>
      </c>
      <c r="E6" s="137"/>
      <c r="F6" s="137"/>
    </row>
    <row r="7" spans="1:8" x14ac:dyDescent="0.25">
      <c r="A7" s="135" t="s">
        <v>402</v>
      </c>
      <c r="B7" s="136">
        <v>2589</v>
      </c>
      <c r="C7" s="136"/>
      <c r="D7" s="136">
        <v>3874</v>
      </c>
      <c r="E7" s="137"/>
      <c r="F7" s="137"/>
    </row>
    <row r="8" spans="1:8" x14ac:dyDescent="0.25">
      <c r="A8" s="135" t="s">
        <v>403</v>
      </c>
      <c r="B8" s="136"/>
      <c r="C8" s="136">
        <v>6541</v>
      </c>
      <c r="D8" s="136">
        <v>8523</v>
      </c>
      <c r="E8" s="137"/>
      <c r="F8" s="137"/>
    </row>
    <row r="9" spans="1:8" x14ac:dyDescent="0.25">
      <c r="A9" s="135" t="s">
        <v>404</v>
      </c>
      <c r="B9" s="136">
        <v>5425</v>
      </c>
      <c r="C9" s="136"/>
      <c r="D9" s="136">
        <v>8862</v>
      </c>
      <c r="E9" s="137"/>
      <c r="F9" s="137"/>
    </row>
    <row r="10" spans="1:8" x14ac:dyDescent="0.25">
      <c r="A10" s="135" t="s">
        <v>405</v>
      </c>
      <c r="B10" s="136">
        <v>1100</v>
      </c>
      <c r="C10" s="136">
        <v>1190</v>
      </c>
      <c r="D10" s="136">
        <v>1253</v>
      </c>
      <c r="E10" s="137"/>
      <c r="F10" s="137"/>
    </row>
    <row r="11" spans="1:8" x14ac:dyDescent="0.25">
      <c r="A11" s="134" t="s">
        <v>39</v>
      </c>
      <c r="B11" s="137"/>
      <c r="C11" s="137"/>
      <c r="D11" s="137"/>
      <c r="E11" s="137"/>
      <c r="F11" s="137"/>
    </row>
    <row r="12" spans="1:8" x14ac:dyDescent="0.25">
      <c r="A12" s="135"/>
      <c r="B12" s="136"/>
      <c r="C12" s="136"/>
      <c r="D12" s="136"/>
      <c r="E12" s="136"/>
      <c r="F12" s="136"/>
    </row>
    <row r="13" spans="1:8" x14ac:dyDescent="0.25">
      <c r="A13" s="135" t="s">
        <v>406</v>
      </c>
      <c r="B13" s="136"/>
      <c r="C13" s="136"/>
      <c r="D13" s="136"/>
      <c r="E13" s="137"/>
      <c r="F13" s="136"/>
    </row>
    <row r="14" spans="1:8" x14ac:dyDescent="0.25">
      <c r="A14" s="135" t="s">
        <v>407</v>
      </c>
      <c r="B14" s="136"/>
      <c r="C14" s="136"/>
      <c r="D14" s="136"/>
      <c r="E14" s="137"/>
      <c r="F14" s="136"/>
    </row>
    <row r="15" spans="1:8" x14ac:dyDescent="0.25">
      <c r="A15" s="135" t="s">
        <v>408</v>
      </c>
      <c r="B15" s="136"/>
      <c r="C15" s="136"/>
      <c r="D15" s="136"/>
      <c r="E15" s="137"/>
      <c r="F15" s="136"/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8DD92-ECA7-46CB-BB46-116944B44BFE}">
  <sheetPr>
    <tabColor rgb="FF00B050"/>
  </sheetPr>
  <dimension ref="A1:K41"/>
  <sheetViews>
    <sheetView workbookViewId="0">
      <selection activeCell="E6" sqref="E6"/>
    </sheetView>
  </sheetViews>
  <sheetFormatPr defaultRowHeight="15" x14ac:dyDescent="0.25"/>
  <cols>
    <col min="1" max="1" width="36.7109375" style="86" customWidth="1"/>
    <col min="2" max="11" width="10.7109375" style="86" customWidth="1"/>
    <col min="12" max="16384" width="9.140625" style="86"/>
  </cols>
  <sheetData>
    <row r="1" spans="1:11" ht="36" x14ac:dyDescent="0.55000000000000004">
      <c r="A1" s="82" t="s">
        <v>52</v>
      </c>
      <c r="B1" s="83"/>
      <c r="C1" s="84"/>
      <c r="D1" s="84"/>
      <c r="E1" s="84"/>
      <c r="F1" s="85"/>
      <c r="G1" s="83"/>
      <c r="H1" s="83"/>
      <c r="I1" s="85"/>
      <c r="J1" s="85"/>
      <c r="K1" s="85"/>
    </row>
    <row r="2" spans="1:11" ht="20.25" x14ac:dyDescent="0.4">
      <c r="A2" s="87" t="s">
        <v>353</v>
      </c>
      <c r="B2" s="83"/>
      <c r="C2" s="88"/>
      <c r="D2" s="88"/>
      <c r="E2" s="89"/>
      <c r="F2" s="89"/>
      <c r="G2" s="89"/>
      <c r="H2" s="89"/>
      <c r="I2" s="89"/>
      <c r="J2" s="89"/>
      <c r="K2" s="89"/>
    </row>
    <row r="3" spans="1:11" ht="18.75" thickBot="1" x14ac:dyDescent="0.3">
      <c r="I3" s="90"/>
    </row>
    <row r="4" spans="1:11" ht="15.75" thickBot="1" x14ac:dyDescent="0.3">
      <c r="B4" s="155" t="s">
        <v>327</v>
      </c>
      <c r="C4" s="156"/>
      <c r="D4" s="156"/>
      <c r="E4" s="156"/>
      <c r="F4" s="157"/>
      <c r="G4" s="155" t="s">
        <v>325</v>
      </c>
      <c r="H4" s="156"/>
      <c r="I4" s="156"/>
      <c r="J4" s="156"/>
      <c r="K4" s="157"/>
    </row>
    <row r="5" spans="1:11" ht="15.75" thickBot="1" x14ac:dyDescent="0.3">
      <c r="A5" s="91" t="s">
        <v>354</v>
      </c>
      <c r="B5" s="92" t="s">
        <v>55</v>
      </c>
      <c r="C5" s="93" t="s">
        <v>56</v>
      </c>
      <c r="D5" s="93" t="s">
        <v>57</v>
      </c>
      <c r="E5" s="93" t="s">
        <v>58</v>
      </c>
      <c r="F5" s="94" t="s">
        <v>39</v>
      </c>
      <c r="G5" s="93" t="s">
        <v>55</v>
      </c>
      <c r="H5" s="93" t="s">
        <v>56</v>
      </c>
      <c r="I5" s="93" t="s">
        <v>57</v>
      </c>
      <c r="J5" s="93" t="s">
        <v>58</v>
      </c>
      <c r="K5" s="94" t="s">
        <v>39</v>
      </c>
    </row>
    <row r="6" spans="1:11" x14ac:dyDescent="0.25">
      <c r="A6" s="95" t="s">
        <v>355</v>
      </c>
      <c r="B6" s="96">
        <v>6354</v>
      </c>
      <c r="C6" s="97">
        <v>4846</v>
      </c>
      <c r="D6" s="97">
        <v>3958</v>
      </c>
      <c r="E6" s="97">
        <v>8284</v>
      </c>
      <c r="F6" s="98">
        <f t="shared" ref="F6:F41" si="0">SUM(B6:E6)</f>
        <v>23442</v>
      </c>
      <c r="G6" s="97">
        <v>5235</v>
      </c>
      <c r="H6" s="97">
        <v>6333</v>
      </c>
      <c r="I6" s="97">
        <v>2535</v>
      </c>
      <c r="J6" s="97">
        <v>6242</v>
      </c>
      <c r="K6" s="98">
        <f t="shared" ref="K6:K41" si="1">SUM(G6:J6)</f>
        <v>20345</v>
      </c>
    </row>
    <row r="7" spans="1:11" x14ac:dyDescent="0.25">
      <c r="A7" s="99" t="s">
        <v>356</v>
      </c>
      <c r="B7" s="96">
        <v>8484</v>
      </c>
      <c r="C7" s="97">
        <v>5858</v>
      </c>
      <c r="D7" s="97">
        <v>5858</v>
      </c>
      <c r="E7" s="97">
        <v>4555</v>
      </c>
      <c r="F7" s="98">
        <f t="shared" si="0"/>
        <v>24755</v>
      </c>
      <c r="G7" s="97">
        <v>9041</v>
      </c>
      <c r="H7" s="97">
        <v>8364</v>
      </c>
      <c r="I7" s="97">
        <v>6349</v>
      </c>
      <c r="J7" s="97">
        <v>2646</v>
      </c>
      <c r="K7" s="98">
        <f t="shared" si="1"/>
        <v>26400</v>
      </c>
    </row>
    <row r="8" spans="1:11" x14ac:dyDescent="0.25">
      <c r="A8" s="99" t="s">
        <v>357</v>
      </c>
      <c r="B8" s="96">
        <v>9595</v>
      </c>
      <c r="C8" s="97">
        <v>5859</v>
      </c>
      <c r="D8" s="97">
        <v>4879</v>
      </c>
      <c r="E8" s="97">
        <v>3432</v>
      </c>
      <c r="F8" s="98">
        <f t="shared" si="0"/>
        <v>23765</v>
      </c>
      <c r="G8" s="97">
        <v>10243</v>
      </c>
      <c r="H8" s="97">
        <v>8925</v>
      </c>
      <c r="I8" s="97">
        <v>5254</v>
      </c>
      <c r="J8" s="97">
        <v>5266</v>
      </c>
      <c r="K8" s="98">
        <f t="shared" si="1"/>
        <v>29688</v>
      </c>
    </row>
    <row r="9" spans="1:11" x14ac:dyDescent="0.25">
      <c r="A9" s="99" t="s">
        <v>358</v>
      </c>
      <c r="B9" s="96">
        <v>7578</v>
      </c>
      <c r="C9" s="97">
        <v>6900</v>
      </c>
      <c r="D9" s="97">
        <v>3444</v>
      </c>
      <c r="E9" s="97">
        <v>5909</v>
      </c>
      <c r="F9" s="98">
        <f t="shared" si="0"/>
        <v>23831</v>
      </c>
      <c r="G9" s="97">
        <v>8457</v>
      </c>
      <c r="H9" s="97">
        <v>2466</v>
      </c>
      <c r="I9" s="97">
        <v>7466</v>
      </c>
      <c r="J9" s="97">
        <v>4666</v>
      </c>
      <c r="K9" s="98">
        <f t="shared" si="1"/>
        <v>23055</v>
      </c>
    </row>
    <row r="10" spans="1:11" x14ac:dyDescent="0.25">
      <c r="A10" s="99" t="s">
        <v>359</v>
      </c>
      <c r="B10" s="96">
        <v>6291</v>
      </c>
      <c r="C10" s="97">
        <v>5209</v>
      </c>
      <c r="D10" s="97">
        <v>6333</v>
      </c>
      <c r="E10" s="97">
        <v>8633</v>
      </c>
      <c r="F10" s="98">
        <f t="shared" si="0"/>
        <v>26466</v>
      </c>
      <c r="G10" s="97">
        <v>9457</v>
      </c>
      <c r="H10" s="97">
        <v>7457</v>
      </c>
      <c r="I10" s="97">
        <v>7545</v>
      </c>
      <c r="J10" s="97">
        <v>8945</v>
      </c>
      <c r="K10" s="98">
        <f t="shared" si="1"/>
        <v>33404</v>
      </c>
    </row>
    <row r="11" spans="1:11" x14ac:dyDescent="0.25">
      <c r="A11" s="99" t="s">
        <v>360</v>
      </c>
      <c r="B11" s="96">
        <v>791</v>
      </c>
      <c r="C11" s="97">
        <v>278</v>
      </c>
      <c r="D11" s="97">
        <v>298</v>
      </c>
      <c r="E11" s="97">
        <v>478</v>
      </c>
      <c r="F11" s="98">
        <f t="shared" si="0"/>
        <v>1845</v>
      </c>
      <c r="G11" s="97">
        <v>734</v>
      </c>
      <c r="H11" s="97">
        <v>642</v>
      </c>
      <c r="I11" s="97">
        <v>345</v>
      </c>
      <c r="J11" s="97">
        <v>532</v>
      </c>
      <c r="K11" s="98">
        <f t="shared" si="1"/>
        <v>2253</v>
      </c>
    </row>
    <row r="12" spans="1:11" x14ac:dyDescent="0.25">
      <c r="A12" s="99" t="s">
        <v>361</v>
      </c>
      <c r="B12" s="96">
        <v>432</v>
      </c>
      <c r="C12" s="97">
        <v>322</v>
      </c>
      <c r="D12" s="97">
        <v>245</v>
      </c>
      <c r="E12" s="97">
        <v>754</v>
      </c>
      <c r="F12" s="98">
        <f t="shared" si="0"/>
        <v>1753</v>
      </c>
      <c r="G12" s="97">
        <v>436</v>
      </c>
      <c r="H12" s="97">
        <v>733</v>
      </c>
      <c r="I12" s="97">
        <v>634</v>
      </c>
      <c r="J12" s="97">
        <v>343</v>
      </c>
      <c r="K12" s="98">
        <f t="shared" si="1"/>
        <v>2146</v>
      </c>
    </row>
    <row r="13" spans="1:11" x14ac:dyDescent="0.25">
      <c r="A13" s="99" t="s">
        <v>362</v>
      </c>
      <c r="B13" s="96">
        <v>6354</v>
      </c>
      <c r="C13" s="97">
        <v>6563</v>
      </c>
      <c r="D13" s="97">
        <v>4333</v>
      </c>
      <c r="E13" s="97">
        <v>8284</v>
      </c>
      <c r="F13" s="98">
        <f t="shared" si="0"/>
        <v>25534</v>
      </c>
      <c r="G13" s="97">
        <v>3466</v>
      </c>
      <c r="H13" s="97">
        <v>2662</v>
      </c>
      <c r="I13" s="97">
        <v>6422</v>
      </c>
      <c r="J13" s="97">
        <v>6222</v>
      </c>
      <c r="K13" s="98">
        <f t="shared" si="1"/>
        <v>18772</v>
      </c>
    </row>
    <row r="14" spans="1:11" x14ac:dyDescent="0.25">
      <c r="A14" s="99" t="s">
        <v>363</v>
      </c>
      <c r="B14" s="96">
        <v>789</v>
      </c>
      <c r="C14" s="97">
        <v>434</v>
      </c>
      <c r="D14" s="97">
        <v>564</v>
      </c>
      <c r="E14" s="97">
        <v>633</v>
      </c>
      <c r="F14" s="98">
        <f t="shared" si="0"/>
        <v>2420</v>
      </c>
      <c r="G14" s="97">
        <v>422</v>
      </c>
      <c r="H14" s="97">
        <v>624</v>
      </c>
      <c r="I14" s="97">
        <v>733</v>
      </c>
      <c r="J14" s="97">
        <v>732</v>
      </c>
      <c r="K14" s="98">
        <f t="shared" si="1"/>
        <v>2511</v>
      </c>
    </row>
    <row r="15" spans="1:11" x14ac:dyDescent="0.25">
      <c r="A15" s="99" t="s">
        <v>364</v>
      </c>
      <c r="B15" s="96">
        <v>534</v>
      </c>
      <c r="C15" s="97">
        <v>423</v>
      </c>
      <c r="D15" s="97">
        <v>521</v>
      </c>
      <c r="E15" s="97">
        <v>625</v>
      </c>
      <c r="F15" s="98">
        <f t="shared" si="0"/>
        <v>2103</v>
      </c>
      <c r="G15" s="97">
        <v>833</v>
      </c>
      <c r="H15" s="97">
        <v>733</v>
      </c>
      <c r="I15" s="97">
        <v>1065</v>
      </c>
      <c r="J15" s="97">
        <v>1198</v>
      </c>
      <c r="K15" s="98">
        <f t="shared" si="1"/>
        <v>3829</v>
      </c>
    </row>
    <row r="16" spans="1:11" x14ac:dyDescent="0.25">
      <c r="A16" s="99" t="s">
        <v>365</v>
      </c>
      <c r="B16" s="96">
        <v>644</v>
      </c>
      <c r="C16" s="97">
        <v>643</v>
      </c>
      <c r="D16" s="97">
        <v>634</v>
      </c>
      <c r="E16" s="97">
        <v>632</v>
      </c>
      <c r="F16" s="98">
        <f t="shared" si="0"/>
        <v>2553</v>
      </c>
      <c r="G16" s="97">
        <v>636</v>
      </c>
      <c r="H16" s="97">
        <v>732</v>
      </c>
      <c r="I16" s="97">
        <v>477</v>
      </c>
      <c r="J16" s="97">
        <v>845</v>
      </c>
      <c r="K16" s="98">
        <f t="shared" si="1"/>
        <v>2690</v>
      </c>
    </row>
    <row r="17" spans="1:11" x14ac:dyDescent="0.25">
      <c r="A17" s="99" t="s">
        <v>366</v>
      </c>
      <c r="B17" s="96">
        <v>654</v>
      </c>
      <c r="C17" s="97">
        <v>634</v>
      </c>
      <c r="D17" s="97">
        <v>326</v>
      </c>
      <c r="E17" s="97">
        <v>754</v>
      </c>
      <c r="F17" s="98">
        <f t="shared" si="0"/>
        <v>2368</v>
      </c>
      <c r="G17" s="97">
        <v>753</v>
      </c>
      <c r="H17" s="97">
        <v>844</v>
      </c>
      <c r="I17" s="97">
        <v>1024</v>
      </c>
      <c r="J17" s="97">
        <v>1157</v>
      </c>
      <c r="K17" s="98">
        <f t="shared" si="1"/>
        <v>3778</v>
      </c>
    </row>
    <row r="18" spans="1:11" x14ac:dyDescent="0.25">
      <c r="A18" s="99" t="s">
        <v>367</v>
      </c>
      <c r="B18" s="96">
        <v>6778</v>
      </c>
      <c r="C18" s="97">
        <v>6760</v>
      </c>
      <c r="D18" s="97">
        <v>4568</v>
      </c>
      <c r="E18" s="97">
        <v>7834</v>
      </c>
      <c r="F18" s="98">
        <f t="shared" si="0"/>
        <v>25940</v>
      </c>
      <c r="G18" s="97">
        <v>8566</v>
      </c>
      <c r="H18" s="97">
        <v>9556</v>
      </c>
      <c r="I18" s="97">
        <v>8554</v>
      </c>
      <c r="J18" s="97">
        <v>7886</v>
      </c>
      <c r="K18" s="98">
        <f t="shared" si="1"/>
        <v>34562</v>
      </c>
    </row>
    <row r="19" spans="1:11" x14ac:dyDescent="0.25">
      <c r="A19" s="99" t="s">
        <v>368</v>
      </c>
      <c r="B19" s="96">
        <v>6354</v>
      </c>
      <c r="C19" s="97">
        <v>6346</v>
      </c>
      <c r="D19" s="97">
        <v>3555</v>
      </c>
      <c r="E19" s="97">
        <v>6442</v>
      </c>
      <c r="F19" s="98">
        <f t="shared" si="0"/>
        <v>22697</v>
      </c>
      <c r="G19" s="97">
        <v>7464</v>
      </c>
      <c r="H19" s="97">
        <v>8444</v>
      </c>
      <c r="I19" s="97">
        <v>5858</v>
      </c>
      <c r="J19" s="97">
        <v>8445</v>
      </c>
      <c r="K19" s="98">
        <f t="shared" si="1"/>
        <v>30211</v>
      </c>
    </row>
    <row r="20" spans="1:11" x14ac:dyDescent="0.25">
      <c r="A20" s="99" t="s">
        <v>369</v>
      </c>
      <c r="B20" s="96">
        <v>233</v>
      </c>
      <c r="C20" s="97">
        <v>532</v>
      </c>
      <c r="D20" s="97">
        <v>525</v>
      </c>
      <c r="E20" s="97">
        <v>652</v>
      </c>
      <c r="F20" s="98">
        <f t="shared" si="0"/>
        <v>1942</v>
      </c>
      <c r="G20" s="97">
        <v>577</v>
      </c>
      <c r="H20" s="97">
        <v>855</v>
      </c>
      <c r="I20" s="97">
        <v>844</v>
      </c>
      <c r="J20" s="97">
        <v>734</v>
      </c>
      <c r="K20" s="98">
        <f t="shared" si="1"/>
        <v>3010</v>
      </c>
    </row>
    <row r="21" spans="1:11" x14ac:dyDescent="0.25">
      <c r="A21" s="99" t="s">
        <v>370</v>
      </c>
      <c r="B21" s="96">
        <v>543</v>
      </c>
      <c r="C21" s="97">
        <v>634</v>
      </c>
      <c r="D21" s="97">
        <v>744</v>
      </c>
      <c r="E21" s="97">
        <v>543</v>
      </c>
      <c r="F21" s="98">
        <f t="shared" si="0"/>
        <v>2464</v>
      </c>
      <c r="G21" s="97">
        <v>733</v>
      </c>
      <c r="H21" s="97">
        <v>742</v>
      </c>
      <c r="I21" s="97">
        <v>983</v>
      </c>
      <c r="J21" s="97">
        <v>732</v>
      </c>
      <c r="K21" s="98">
        <f t="shared" si="1"/>
        <v>3190</v>
      </c>
    </row>
    <row r="22" spans="1:11" x14ac:dyDescent="0.25">
      <c r="A22" s="99" t="s">
        <v>371</v>
      </c>
      <c r="B22" s="96">
        <v>354</v>
      </c>
      <c r="C22" s="97">
        <v>633</v>
      </c>
      <c r="D22" s="97">
        <v>422</v>
      </c>
      <c r="E22" s="97">
        <v>255</v>
      </c>
      <c r="F22" s="98">
        <f t="shared" si="0"/>
        <v>1664</v>
      </c>
      <c r="G22" s="97">
        <v>854</v>
      </c>
      <c r="H22" s="97">
        <v>966</v>
      </c>
      <c r="I22" s="97">
        <v>673</v>
      </c>
      <c r="J22" s="97">
        <v>755</v>
      </c>
      <c r="K22" s="98">
        <f t="shared" si="1"/>
        <v>3248</v>
      </c>
    </row>
    <row r="23" spans="1:11" x14ac:dyDescent="0.25">
      <c r="A23" s="99" t="s">
        <v>372</v>
      </c>
      <c r="B23" s="96">
        <v>532</v>
      </c>
      <c r="C23" s="97">
        <v>526</v>
      </c>
      <c r="D23" s="97">
        <v>355</v>
      </c>
      <c r="E23" s="97">
        <v>644</v>
      </c>
      <c r="F23" s="98">
        <f t="shared" si="0"/>
        <v>2057</v>
      </c>
      <c r="G23" s="97">
        <v>735</v>
      </c>
      <c r="H23" s="97">
        <v>834</v>
      </c>
      <c r="I23" s="97">
        <v>375</v>
      </c>
      <c r="J23" s="97">
        <v>357</v>
      </c>
      <c r="K23" s="98">
        <f t="shared" si="1"/>
        <v>2301</v>
      </c>
    </row>
    <row r="24" spans="1:11" x14ac:dyDescent="0.25">
      <c r="A24" s="99" t="s">
        <v>373</v>
      </c>
      <c r="B24" s="96">
        <v>255</v>
      </c>
      <c r="C24" s="97">
        <v>525</v>
      </c>
      <c r="D24" s="97">
        <v>252</v>
      </c>
      <c r="E24" s="97">
        <v>624</v>
      </c>
      <c r="F24" s="98">
        <f t="shared" si="0"/>
        <v>1656</v>
      </c>
      <c r="G24" s="97">
        <v>357</v>
      </c>
      <c r="H24" s="97">
        <v>733</v>
      </c>
      <c r="I24" s="97">
        <v>753</v>
      </c>
      <c r="J24" s="97">
        <v>632</v>
      </c>
      <c r="K24" s="98">
        <f t="shared" si="1"/>
        <v>2475</v>
      </c>
    </row>
    <row r="25" spans="1:11" x14ac:dyDescent="0.25">
      <c r="A25" s="99" t="s">
        <v>374</v>
      </c>
      <c r="B25" s="96">
        <v>422</v>
      </c>
      <c r="C25" s="97">
        <v>642</v>
      </c>
      <c r="D25" s="97">
        <v>642</v>
      </c>
      <c r="E25" s="97">
        <v>624</v>
      </c>
      <c r="F25" s="98">
        <f t="shared" si="0"/>
        <v>2330</v>
      </c>
      <c r="G25" s="97">
        <v>822</v>
      </c>
      <c r="H25" s="97">
        <v>583</v>
      </c>
      <c r="I25" s="97">
        <v>833</v>
      </c>
      <c r="J25" s="97">
        <v>834</v>
      </c>
      <c r="K25" s="98">
        <f t="shared" si="1"/>
        <v>3072</v>
      </c>
    </row>
    <row r="26" spans="1:11" x14ac:dyDescent="0.25">
      <c r="A26" s="99" t="s">
        <v>375</v>
      </c>
      <c r="B26" s="96">
        <v>622</v>
      </c>
      <c r="C26" s="97">
        <v>222</v>
      </c>
      <c r="D26" s="97">
        <v>454</v>
      </c>
      <c r="E26" s="97">
        <v>733</v>
      </c>
      <c r="F26" s="98">
        <f t="shared" si="0"/>
        <v>2031</v>
      </c>
      <c r="G26" s="97">
        <v>733</v>
      </c>
      <c r="H26" s="97">
        <v>533</v>
      </c>
      <c r="I26" s="97">
        <v>535</v>
      </c>
      <c r="J26" s="97">
        <v>926</v>
      </c>
      <c r="K26" s="98">
        <f t="shared" si="1"/>
        <v>2727</v>
      </c>
    </row>
    <row r="27" spans="1:11" x14ac:dyDescent="0.25">
      <c r="A27" s="99" t="s">
        <v>376</v>
      </c>
      <c r="B27" s="96">
        <v>366</v>
      </c>
      <c r="C27" s="97">
        <v>255</v>
      </c>
      <c r="D27" s="97">
        <v>335</v>
      </c>
      <c r="E27" s="97">
        <v>526</v>
      </c>
      <c r="F27" s="98">
        <f t="shared" si="0"/>
        <v>1482</v>
      </c>
      <c r="G27" s="97">
        <v>626</v>
      </c>
      <c r="H27" s="97">
        <v>627</v>
      </c>
      <c r="I27" s="97">
        <v>584</v>
      </c>
      <c r="J27" s="97">
        <v>833</v>
      </c>
      <c r="K27" s="98">
        <f t="shared" si="1"/>
        <v>2670</v>
      </c>
    </row>
    <row r="28" spans="1:11" x14ac:dyDescent="0.25">
      <c r="A28" s="99" t="s">
        <v>377</v>
      </c>
      <c r="B28" s="96">
        <v>632</v>
      </c>
      <c r="C28" s="97">
        <v>672</v>
      </c>
      <c r="D28" s="97">
        <v>744</v>
      </c>
      <c r="E28" s="97">
        <v>257</v>
      </c>
      <c r="F28" s="98">
        <f t="shared" si="0"/>
        <v>2305</v>
      </c>
      <c r="G28" s="97">
        <v>363</v>
      </c>
      <c r="H28" s="97">
        <v>843</v>
      </c>
      <c r="I28" s="97">
        <v>946</v>
      </c>
      <c r="J28" s="97">
        <v>257</v>
      </c>
      <c r="K28" s="98">
        <f t="shared" si="1"/>
        <v>2409</v>
      </c>
    </row>
    <row r="29" spans="1:11" x14ac:dyDescent="0.25">
      <c r="A29" s="99" t="s">
        <v>378</v>
      </c>
      <c r="B29" s="96">
        <v>854</v>
      </c>
      <c r="C29" s="97">
        <v>364</v>
      </c>
      <c r="D29" s="97">
        <v>474</v>
      </c>
      <c r="E29" s="97">
        <v>743</v>
      </c>
      <c r="F29" s="98">
        <f t="shared" si="0"/>
        <v>2435</v>
      </c>
      <c r="G29" s="97">
        <v>854</v>
      </c>
      <c r="H29" s="97">
        <v>364</v>
      </c>
      <c r="I29" s="97">
        <v>474</v>
      </c>
      <c r="J29" s="97">
        <v>733</v>
      </c>
      <c r="K29" s="98">
        <f t="shared" si="1"/>
        <v>2425</v>
      </c>
    </row>
    <row r="30" spans="1:11" x14ac:dyDescent="0.25">
      <c r="A30" s="99" t="s">
        <v>379</v>
      </c>
      <c r="B30" s="96">
        <v>3634</v>
      </c>
      <c r="C30" s="97">
        <v>6344</v>
      </c>
      <c r="D30" s="97">
        <v>6423</v>
      </c>
      <c r="E30" s="97">
        <v>2546</v>
      </c>
      <c r="F30" s="98">
        <f t="shared" si="0"/>
        <v>18947</v>
      </c>
      <c r="G30" s="97">
        <v>8332</v>
      </c>
      <c r="H30" s="97">
        <v>8372</v>
      </c>
      <c r="I30" s="97">
        <v>7427</v>
      </c>
      <c r="J30" s="97">
        <v>5783</v>
      </c>
      <c r="K30" s="98">
        <f t="shared" si="1"/>
        <v>29914</v>
      </c>
    </row>
    <row r="31" spans="1:11" x14ac:dyDescent="0.25">
      <c r="A31" s="99" t="s">
        <v>380</v>
      </c>
      <c r="B31" s="96">
        <v>6436</v>
      </c>
      <c r="C31" s="97">
        <v>3264</v>
      </c>
      <c r="D31" s="97">
        <v>6432</v>
      </c>
      <c r="E31" s="97">
        <v>2536</v>
      </c>
      <c r="F31" s="98">
        <f t="shared" si="0"/>
        <v>18668</v>
      </c>
      <c r="G31" s="97">
        <v>7372</v>
      </c>
      <c r="H31" s="97">
        <v>3478</v>
      </c>
      <c r="I31" s="97">
        <v>8433</v>
      </c>
      <c r="J31" s="97">
        <v>3737</v>
      </c>
      <c r="K31" s="98">
        <f t="shared" si="1"/>
        <v>23020</v>
      </c>
    </row>
    <row r="32" spans="1:11" x14ac:dyDescent="0.25">
      <c r="A32" s="99" t="s">
        <v>381</v>
      </c>
      <c r="B32" s="96">
        <v>356</v>
      </c>
      <c r="C32" s="97">
        <v>634</v>
      </c>
      <c r="D32" s="97">
        <v>632</v>
      </c>
      <c r="E32" s="97">
        <v>743</v>
      </c>
      <c r="F32" s="98">
        <f t="shared" si="0"/>
        <v>2365</v>
      </c>
      <c r="G32" s="97">
        <v>372</v>
      </c>
      <c r="H32" s="97">
        <v>842</v>
      </c>
      <c r="I32" s="97">
        <v>465</v>
      </c>
      <c r="J32" s="97">
        <v>366</v>
      </c>
      <c r="K32" s="98">
        <f t="shared" si="1"/>
        <v>2045</v>
      </c>
    </row>
    <row r="33" spans="1:11" x14ac:dyDescent="0.25">
      <c r="A33" s="99" t="s">
        <v>382</v>
      </c>
      <c r="B33" s="96">
        <v>6337</v>
      </c>
      <c r="C33" s="97">
        <v>7332</v>
      </c>
      <c r="D33" s="97">
        <v>4678</v>
      </c>
      <c r="E33" s="97">
        <v>7532</v>
      </c>
      <c r="F33" s="98">
        <f t="shared" si="0"/>
        <v>25879</v>
      </c>
      <c r="G33" s="97">
        <v>3759</v>
      </c>
      <c r="H33" s="97">
        <v>7575</v>
      </c>
      <c r="I33" s="97">
        <v>6259</v>
      </c>
      <c r="J33" s="97">
        <v>5932</v>
      </c>
      <c r="K33" s="98">
        <f t="shared" si="1"/>
        <v>23525</v>
      </c>
    </row>
    <row r="34" spans="1:11" x14ac:dyDescent="0.25">
      <c r="A34" s="99" t="s">
        <v>383</v>
      </c>
      <c r="B34" s="96">
        <v>636</v>
      </c>
      <c r="C34" s="97">
        <v>347</v>
      </c>
      <c r="D34" s="97">
        <v>733</v>
      </c>
      <c r="E34" s="97">
        <v>537</v>
      </c>
      <c r="F34" s="98">
        <f t="shared" si="0"/>
        <v>2253</v>
      </c>
      <c r="G34" s="97">
        <v>593</v>
      </c>
      <c r="H34" s="97">
        <v>964</v>
      </c>
      <c r="I34" s="97">
        <v>462</v>
      </c>
      <c r="J34" s="97">
        <v>454</v>
      </c>
      <c r="K34" s="98">
        <f t="shared" si="1"/>
        <v>2473</v>
      </c>
    </row>
    <row r="35" spans="1:11" x14ac:dyDescent="0.25">
      <c r="A35" s="99" t="s">
        <v>384</v>
      </c>
      <c r="B35" s="96">
        <v>533</v>
      </c>
      <c r="C35" s="97">
        <v>743</v>
      </c>
      <c r="D35" s="97">
        <v>743</v>
      </c>
      <c r="E35" s="97">
        <v>753</v>
      </c>
      <c r="F35" s="98">
        <f t="shared" si="0"/>
        <v>2772</v>
      </c>
      <c r="G35" s="97">
        <v>488</v>
      </c>
      <c r="H35" s="97">
        <v>484</v>
      </c>
      <c r="I35" s="97">
        <v>954</v>
      </c>
      <c r="J35" s="97">
        <v>873</v>
      </c>
      <c r="K35" s="98">
        <f t="shared" si="1"/>
        <v>2799</v>
      </c>
    </row>
    <row r="36" spans="1:11" x14ac:dyDescent="0.25">
      <c r="A36" s="99" t="s">
        <v>385</v>
      </c>
      <c r="B36" s="96">
        <v>545</v>
      </c>
      <c r="C36" s="97">
        <v>865</v>
      </c>
      <c r="D36" s="97">
        <v>567</v>
      </c>
      <c r="E36" s="97">
        <v>699</v>
      </c>
      <c r="F36" s="98">
        <f t="shared" si="0"/>
        <v>2676</v>
      </c>
      <c r="G36" s="97">
        <v>488</v>
      </c>
      <c r="H36" s="97">
        <v>957</v>
      </c>
      <c r="I36" s="97">
        <v>957</v>
      </c>
      <c r="J36" s="97">
        <v>348</v>
      </c>
      <c r="K36" s="98">
        <f t="shared" si="1"/>
        <v>2750</v>
      </c>
    </row>
    <row r="37" spans="1:11" x14ac:dyDescent="0.25">
      <c r="A37" s="99" t="s">
        <v>386</v>
      </c>
      <c r="B37" s="96">
        <v>742</v>
      </c>
      <c r="C37" s="97">
        <v>945</v>
      </c>
      <c r="D37" s="97">
        <v>743</v>
      </c>
      <c r="E37" s="97">
        <v>864</v>
      </c>
      <c r="F37" s="98">
        <f t="shared" si="0"/>
        <v>3294</v>
      </c>
      <c r="G37" s="97">
        <v>484</v>
      </c>
      <c r="H37" s="97">
        <v>843</v>
      </c>
      <c r="I37" s="97">
        <v>833</v>
      </c>
      <c r="J37" s="97">
        <v>953</v>
      </c>
      <c r="K37" s="98">
        <f t="shared" si="1"/>
        <v>3113</v>
      </c>
    </row>
    <row r="38" spans="1:11" x14ac:dyDescent="0.25">
      <c r="A38" s="99" t="s">
        <v>387</v>
      </c>
      <c r="B38" s="96">
        <v>2626</v>
      </c>
      <c r="C38" s="97">
        <v>2642</v>
      </c>
      <c r="D38" s="97">
        <v>6422</v>
      </c>
      <c r="E38" s="97">
        <v>4322</v>
      </c>
      <c r="F38" s="98">
        <f t="shared" si="0"/>
        <v>16012</v>
      </c>
      <c r="G38" s="97">
        <v>5393</v>
      </c>
      <c r="H38" s="97">
        <v>3653</v>
      </c>
      <c r="I38" s="97">
        <v>9636</v>
      </c>
      <c r="J38" s="97">
        <v>8322</v>
      </c>
      <c r="K38" s="98">
        <f t="shared" si="1"/>
        <v>27004</v>
      </c>
    </row>
    <row r="39" spans="1:11" x14ac:dyDescent="0.25">
      <c r="A39" s="99" t="s">
        <v>388</v>
      </c>
      <c r="B39" s="96">
        <v>4747</v>
      </c>
      <c r="C39" s="97">
        <v>4723</v>
      </c>
      <c r="D39" s="97">
        <v>3753</v>
      </c>
      <c r="E39" s="97">
        <v>7355</v>
      </c>
      <c r="F39" s="98">
        <f t="shared" si="0"/>
        <v>20578</v>
      </c>
      <c r="G39" s="97">
        <v>8558</v>
      </c>
      <c r="H39" s="97">
        <v>3838</v>
      </c>
      <c r="I39" s="97">
        <v>8358</v>
      </c>
      <c r="J39" s="97">
        <v>8344</v>
      </c>
      <c r="K39" s="98">
        <f t="shared" si="1"/>
        <v>29098</v>
      </c>
    </row>
    <row r="40" spans="1:11" ht="15.75" thickBot="1" x14ac:dyDescent="0.3">
      <c r="A40" s="99" t="s">
        <v>389</v>
      </c>
      <c r="B40" s="96">
        <v>475</v>
      </c>
      <c r="C40" s="97">
        <v>735</v>
      </c>
      <c r="D40" s="97">
        <v>735</v>
      </c>
      <c r="E40" s="97">
        <v>546</v>
      </c>
      <c r="F40" s="98">
        <f t="shared" si="0"/>
        <v>2491</v>
      </c>
      <c r="G40" s="97">
        <v>742</v>
      </c>
      <c r="H40" s="97">
        <v>842</v>
      </c>
      <c r="I40" s="97">
        <v>822</v>
      </c>
      <c r="J40" s="97">
        <v>742</v>
      </c>
      <c r="K40" s="98">
        <f t="shared" si="1"/>
        <v>3148</v>
      </c>
    </row>
    <row r="41" spans="1:11" ht="15.75" thickBot="1" x14ac:dyDescent="0.3">
      <c r="A41" s="100" t="s">
        <v>39</v>
      </c>
      <c r="B41" s="101">
        <f>SUM(B6:B40)</f>
        <v>93512</v>
      </c>
      <c r="C41" s="102">
        <f>SUM(C6:C40)</f>
        <v>84654</v>
      </c>
      <c r="D41" s="102">
        <f>SUM(D6:D40)</f>
        <v>76324</v>
      </c>
      <c r="E41" s="102">
        <f>SUM(E6:E40)</f>
        <v>91283</v>
      </c>
      <c r="F41" s="103">
        <f t="shared" si="0"/>
        <v>345773</v>
      </c>
      <c r="G41" s="102">
        <f>SUM(G6:G40)</f>
        <v>108978</v>
      </c>
      <c r="H41" s="102">
        <f>SUM(H6:H40)</f>
        <v>97443</v>
      </c>
      <c r="I41" s="102">
        <f>SUM(I6:I40)</f>
        <v>105867</v>
      </c>
      <c r="J41" s="102">
        <f>SUM(J6:J40)</f>
        <v>97772</v>
      </c>
      <c r="K41" s="103">
        <f t="shared" si="1"/>
        <v>410060</v>
      </c>
    </row>
  </sheetData>
  <mergeCells count="2">
    <mergeCell ref="B4:F4"/>
    <mergeCell ref="G4:K4"/>
  </mergeCells>
  <pageMargins left="0.7" right="0.7" top="0.75" bottom="0.75" header="0.3" footer="0.3"/>
  <pageSetup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035F4-86ED-4F9E-8A93-FB0EC0CB9C0D}">
  <sheetPr>
    <tabColor rgb="FF00B050"/>
    <pageSetUpPr autoPageBreaks="0"/>
  </sheetPr>
  <dimension ref="A1:Z41"/>
  <sheetViews>
    <sheetView workbookViewId="0">
      <selection activeCell="E6" sqref="E6"/>
    </sheetView>
  </sheetViews>
  <sheetFormatPr defaultColWidth="9.140625" defaultRowHeight="12.75" x14ac:dyDescent="0.2"/>
  <cols>
    <col min="1" max="1" width="32.7109375" style="66" customWidth="1"/>
    <col min="2" max="5" width="9.85546875" style="66" customWidth="1"/>
    <col min="6" max="6" width="10.7109375" style="66" customWidth="1"/>
    <col min="7" max="10" width="9.85546875" style="66" customWidth="1"/>
    <col min="11" max="11" width="10.7109375" style="66" customWidth="1"/>
    <col min="12" max="15" width="9.85546875" style="66" customWidth="1"/>
    <col min="16" max="16" width="10.7109375" style="66" customWidth="1"/>
    <col min="17" max="20" width="9.85546875" style="66" customWidth="1"/>
    <col min="21" max="21" width="10.7109375" style="66" customWidth="1"/>
    <col min="22" max="25" width="10" style="66" customWidth="1"/>
    <col min="26" max="26" width="10.7109375" style="66" customWidth="1"/>
    <col min="27" max="16384" width="9.140625" style="66"/>
  </cols>
  <sheetData>
    <row r="1" spans="1:26" s="107" customFormat="1" ht="36" x14ac:dyDescent="0.55000000000000004">
      <c r="A1" s="104" t="s">
        <v>52</v>
      </c>
      <c r="B1" s="66"/>
      <c r="C1" s="105"/>
      <c r="D1" s="105"/>
      <c r="E1" s="105"/>
      <c r="F1" s="106"/>
      <c r="G1" s="66"/>
      <c r="H1" s="66"/>
      <c r="I1" s="106"/>
      <c r="J1" s="106"/>
      <c r="K1" s="106"/>
      <c r="L1" s="106"/>
      <c r="M1" s="10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</row>
    <row r="2" spans="1:26" s="111" customFormat="1" ht="18.75" x14ac:dyDescent="0.4">
      <c r="A2" s="108" t="s">
        <v>390</v>
      </c>
      <c r="B2" s="66"/>
      <c r="C2" s="109"/>
      <c r="D2" s="109"/>
      <c r="E2" s="110"/>
      <c r="F2" s="110"/>
      <c r="G2" s="110"/>
      <c r="H2" s="110"/>
      <c r="I2" s="110"/>
      <c r="J2" s="110"/>
      <c r="K2" s="110"/>
      <c r="L2" s="110"/>
      <c r="M2" s="110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</row>
    <row r="3" spans="1:26" ht="10.5" customHeight="1" thickBot="1" x14ac:dyDescent="0.3">
      <c r="I3" s="112"/>
    </row>
    <row r="4" spans="1:26" s="111" customFormat="1" ht="15.75" thickBot="1" x14ac:dyDescent="0.3">
      <c r="A4" s="66"/>
      <c r="B4" s="158" t="s">
        <v>327</v>
      </c>
      <c r="C4" s="159"/>
      <c r="D4" s="159"/>
      <c r="E4" s="159"/>
      <c r="F4" s="160"/>
      <c r="G4" s="158" t="s">
        <v>325</v>
      </c>
      <c r="H4" s="159"/>
      <c r="I4" s="159"/>
      <c r="J4" s="159"/>
      <c r="K4" s="160"/>
      <c r="L4" s="158" t="s">
        <v>314</v>
      </c>
      <c r="M4" s="159"/>
      <c r="N4" s="159"/>
      <c r="O4" s="159"/>
      <c r="P4" s="160"/>
      <c r="Q4" s="158" t="s">
        <v>391</v>
      </c>
      <c r="R4" s="159"/>
      <c r="S4" s="159"/>
      <c r="T4" s="159"/>
      <c r="U4" s="160"/>
      <c r="V4" s="158" t="s">
        <v>320</v>
      </c>
      <c r="W4" s="159"/>
      <c r="X4" s="159"/>
      <c r="Y4" s="159"/>
      <c r="Z4" s="160"/>
    </row>
    <row r="5" spans="1:26" ht="15.75" thickBot="1" x14ac:dyDescent="0.3">
      <c r="A5" s="113" t="s">
        <v>354</v>
      </c>
      <c r="B5" s="114" t="s">
        <v>55</v>
      </c>
      <c r="C5" s="115" t="s">
        <v>56</v>
      </c>
      <c r="D5" s="115" t="s">
        <v>57</v>
      </c>
      <c r="E5" s="115" t="s">
        <v>58</v>
      </c>
      <c r="F5" s="116" t="s">
        <v>39</v>
      </c>
      <c r="G5" s="114" t="s">
        <v>55</v>
      </c>
      <c r="H5" s="115" t="s">
        <v>56</v>
      </c>
      <c r="I5" s="115" t="s">
        <v>57</v>
      </c>
      <c r="J5" s="115" t="s">
        <v>58</v>
      </c>
      <c r="K5" s="116" t="s">
        <v>39</v>
      </c>
      <c r="L5" s="114" t="s">
        <v>55</v>
      </c>
      <c r="M5" s="115" t="s">
        <v>56</v>
      </c>
      <c r="N5" s="115" t="s">
        <v>57</v>
      </c>
      <c r="O5" s="115" t="s">
        <v>58</v>
      </c>
      <c r="P5" s="117" t="s">
        <v>39</v>
      </c>
      <c r="Q5" s="118" t="s">
        <v>55</v>
      </c>
      <c r="R5" s="119" t="s">
        <v>56</v>
      </c>
      <c r="S5" s="119" t="s">
        <v>57</v>
      </c>
      <c r="T5" s="119" t="s">
        <v>58</v>
      </c>
      <c r="U5" s="117" t="s">
        <v>39</v>
      </c>
      <c r="V5" s="114" t="s">
        <v>55</v>
      </c>
      <c r="W5" s="115" t="s">
        <v>56</v>
      </c>
      <c r="X5" s="115" t="s">
        <v>57</v>
      </c>
      <c r="Y5" s="115" t="s">
        <v>58</v>
      </c>
      <c r="Z5" s="117" t="s">
        <v>39</v>
      </c>
    </row>
    <row r="6" spans="1:26" ht="14.25" x14ac:dyDescent="0.2">
      <c r="A6" s="120" t="s">
        <v>355</v>
      </c>
      <c r="B6" s="121">
        <v>6354</v>
      </c>
      <c r="C6" s="122">
        <v>4846</v>
      </c>
      <c r="D6" s="122">
        <v>3958</v>
      </c>
      <c r="E6" s="122">
        <v>8284</v>
      </c>
      <c r="F6" s="123">
        <f t="shared" ref="F6:F41" si="0">SUM(B6:E6)</f>
        <v>23442</v>
      </c>
      <c r="G6" s="121">
        <v>5235</v>
      </c>
      <c r="H6" s="122">
        <v>6333</v>
      </c>
      <c r="I6" s="122">
        <v>2535</v>
      </c>
      <c r="J6" s="122">
        <v>6242</v>
      </c>
      <c r="K6" s="123">
        <f t="shared" ref="K6:K41" si="1">SUM(G6:J6)</f>
        <v>20345</v>
      </c>
      <c r="L6" s="121">
        <v>8990</v>
      </c>
      <c r="M6" s="122">
        <v>9452</v>
      </c>
      <c r="N6" s="122">
        <v>7222</v>
      </c>
      <c r="O6" s="122">
        <v>3532</v>
      </c>
      <c r="P6" s="123">
        <f t="shared" ref="P6:P41" si="2">SUM(L6:O6)</f>
        <v>29196</v>
      </c>
      <c r="Q6" s="121">
        <v>9012</v>
      </c>
      <c r="R6" s="122">
        <v>6778</v>
      </c>
      <c r="S6" s="122">
        <v>9878</v>
      </c>
      <c r="T6" s="122">
        <v>10234</v>
      </c>
      <c r="U6" s="123">
        <f t="shared" ref="U6:U41" si="3">SUM(Q6:T6)</f>
        <v>35902</v>
      </c>
      <c r="V6" s="121">
        <v>6354</v>
      </c>
      <c r="W6" s="122">
        <v>4846</v>
      </c>
      <c r="X6" s="122">
        <v>3958</v>
      </c>
      <c r="Y6" s="122">
        <v>8284</v>
      </c>
      <c r="Z6" s="123">
        <f t="shared" ref="Z6:Z41" si="4">SUM(V6:Y6)</f>
        <v>23442</v>
      </c>
    </row>
    <row r="7" spans="1:26" ht="14.25" x14ac:dyDescent="0.2">
      <c r="A7" s="124" t="s">
        <v>356</v>
      </c>
      <c r="B7" s="121">
        <v>8484</v>
      </c>
      <c r="C7" s="122">
        <v>5858</v>
      </c>
      <c r="D7" s="122">
        <v>5858</v>
      </c>
      <c r="E7" s="122">
        <v>4555</v>
      </c>
      <c r="F7" s="123">
        <f t="shared" si="0"/>
        <v>24755</v>
      </c>
      <c r="G7" s="121">
        <v>9041</v>
      </c>
      <c r="H7" s="122">
        <v>8364</v>
      </c>
      <c r="I7" s="122">
        <v>6349</v>
      </c>
      <c r="J7" s="122">
        <v>2646</v>
      </c>
      <c r="K7" s="123">
        <f t="shared" si="1"/>
        <v>26400</v>
      </c>
      <c r="L7" s="121">
        <v>8926</v>
      </c>
      <c r="M7" s="122">
        <v>8922</v>
      </c>
      <c r="N7" s="122">
        <v>9208</v>
      </c>
      <c r="O7" s="122">
        <v>7823</v>
      </c>
      <c r="P7" s="123">
        <f t="shared" si="2"/>
        <v>34879</v>
      </c>
      <c r="Q7" s="121">
        <v>11890</v>
      </c>
      <c r="R7" s="122">
        <v>9876</v>
      </c>
      <c r="S7" s="122">
        <v>10244</v>
      </c>
      <c r="T7" s="122">
        <v>9876</v>
      </c>
      <c r="U7" s="123">
        <f t="shared" si="3"/>
        <v>41886</v>
      </c>
      <c r="V7" s="121">
        <v>8484</v>
      </c>
      <c r="W7" s="122">
        <v>5858</v>
      </c>
      <c r="X7" s="122">
        <v>5858</v>
      </c>
      <c r="Y7" s="122">
        <v>4555</v>
      </c>
      <c r="Z7" s="123">
        <f t="shared" si="4"/>
        <v>24755</v>
      </c>
    </row>
    <row r="8" spans="1:26" ht="14.25" x14ac:dyDescent="0.2">
      <c r="A8" s="124" t="s">
        <v>357</v>
      </c>
      <c r="B8" s="121">
        <v>9595</v>
      </c>
      <c r="C8" s="122">
        <v>5859</v>
      </c>
      <c r="D8" s="122">
        <v>4879</v>
      </c>
      <c r="E8" s="122">
        <v>3432</v>
      </c>
      <c r="F8" s="123">
        <f t="shared" si="0"/>
        <v>23765</v>
      </c>
      <c r="G8" s="121">
        <v>10243</v>
      </c>
      <c r="H8" s="122">
        <v>8925</v>
      </c>
      <c r="I8" s="122">
        <v>5254</v>
      </c>
      <c r="J8" s="122">
        <v>5266</v>
      </c>
      <c r="K8" s="123">
        <f t="shared" si="1"/>
        <v>29688</v>
      </c>
      <c r="L8" s="121">
        <v>9827</v>
      </c>
      <c r="M8" s="122">
        <v>6782</v>
      </c>
      <c r="N8" s="122">
        <v>6282</v>
      </c>
      <c r="O8" s="122">
        <v>5798</v>
      </c>
      <c r="P8" s="123">
        <f t="shared" si="2"/>
        <v>28689</v>
      </c>
      <c r="Q8" s="121">
        <v>12323</v>
      </c>
      <c r="R8" s="122">
        <v>8932</v>
      </c>
      <c r="S8" s="122">
        <v>6784</v>
      </c>
      <c r="T8" s="122">
        <v>8446</v>
      </c>
      <c r="U8" s="123">
        <f t="shared" si="3"/>
        <v>36485</v>
      </c>
      <c r="V8" s="121">
        <v>9595</v>
      </c>
      <c r="W8" s="122">
        <v>5859</v>
      </c>
      <c r="X8" s="122">
        <v>4879</v>
      </c>
      <c r="Y8" s="122">
        <v>3432</v>
      </c>
      <c r="Z8" s="123">
        <f t="shared" si="4"/>
        <v>23765</v>
      </c>
    </row>
    <row r="9" spans="1:26" ht="14.25" x14ac:dyDescent="0.2">
      <c r="A9" s="124" t="s">
        <v>358</v>
      </c>
      <c r="B9" s="121">
        <v>7578</v>
      </c>
      <c r="C9" s="122">
        <v>6900</v>
      </c>
      <c r="D9" s="122">
        <v>3444</v>
      </c>
      <c r="E9" s="122">
        <v>5909</v>
      </c>
      <c r="F9" s="123">
        <f t="shared" si="0"/>
        <v>23831</v>
      </c>
      <c r="G9" s="121">
        <v>8457</v>
      </c>
      <c r="H9" s="122">
        <v>2466</v>
      </c>
      <c r="I9" s="122">
        <v>7466</v>
      </c>
      <c r="J9" s="122">
        <v>4666</v>
      </c>
      <c r="K9" s="123">
        <f t="shared" si="1"/>
        <v>23055</v>
      </c>
      <c r="L9" s="121">
        <v>8922</v>
      </c>
      <c r="M9" s="122">
        <v>9892</v>
      </c>
      <c r="N9" s="122">
        <v>8902</v>
      </c>
      <c r="O9" s="122">
        <v>9829</v>
      </c>
      <c r="P9" s="123">
        <f t="shared" si="2"/>
        <v>37545</v>
      </c>
      <c r="Q9" s="121">
        <v>10234</v>
      </c>
      <c r="R9" s="122">
        <v>9845</v>
      </c>
      <c r="S9" s="122">
        <v>6538</v>
      </c>
      <c r="T9" s="122">
        <v>9844</v>
      </c>
      <c r="U9" s="123">
        <f t="shared" si="3"/>
        <v>36461</v>
      </c>
      <c r="V9" s="121">
        <v>7578</v>
      </c>
      <c r="W9" s="122">
        <v>6900</v>
      </c>
      <c r="X9" s="122">
        <v>3444</v>
      </c>
      <c r="Y9" s="122">
        <v>5909</v>
      </c>
      <c r="Z9" s="123">
        <f t="shared" si="4"/>
        <v>23831</v>
      </c>
    </row>
    <row r="10" spans="1:26" ht="14.25" x14ac:dyDescent="0.2">
      <c r="A10" s="124" t="s">
        <v>359</v>
      </c>
      <c r="B10" s="121">
        <v>6291</v>
      </c>
      <c r="C10" s="122">
        <v>5209</v>
      </c>
      <c r="D10" s="122">
        <v>6333</v>
      </c>
      <c r="E10" s="122">
        <v>8633</v>
      </c>
      <c r="F10" s="123">
        <f t="shared" si="0"/>
        <v>26466</v>
      </c>
      <c r="G10" s="121">
        <v>9457</v>
      </c>
      <c r="H10" s="122">
        <v>7457</v>
      </c>
      <c r="I10" s="122">
        <v>7545</v>
      </c>
      <c r="J10" s="122">
        <v>8945</v>
      </c>
      <c r="K10" s="123">
        <f t="shared" si="1"/>
        <v>33404</v>
      </c>
      <c r="L10" s="121">
        <v>2266</v>
      </c>
      <c r="M10" s="122">
        <v>7225</v>
      </c>
      <c r="N10" s="122">
        <v>3636</v>
      </c>
      <c r="O10" s="122">
        <v>6634</v>
      </c>
      <c r="P10" s="123">
        <f t="shared" si="2"/>
        <v>19761</v>
      </c>
      <c r="Q10" s="121">
        <v>9860</v>
      </c>
      <c r="R10" s="122">
        <v>9856</v>
      </c>
      <c r="S10" s="122">
        <v>11333</v>
      </c>
      <c r="T10" s="122">
        <v>10944</v>
      </c>
      <c r="U10" s="123">
        <f t="shared" si="3"/>
        <v>41993</v>
      </c>
      <c r="V10" s="121">
        <v>6291</v>
      </c>
      <c r="W10" s="122">
        <v>5209</v>
      </c>
      <c r="X10" s="122">
        <v>6333</v>
      </c>
      <c r="Y10" s="122">
        <v>8633</v>
      </c>
      <c r="Z10" s="123">
        <f t="shared" si="4"/>
        <v>26466</v>
      </c>
    </row>
    <row r="11" spans="1:26" ht="14.25" x14ac:dyDescent="0.2">
      <c r="A11" s="124" t="s">
        <v>392</v>
      </c>
      <c r="B11" s="121">
        <v>791</v>
      </c>
      <c r="C11" s="122">
        <v>278</v>
      </c>
      <c r="D11" s="122">
        <v>298</v>
      </c>
      <c r="E11" s="122">
        <v>478</v>
      </c>
      <c r="F11" s="123">
        <f t="shared" si="0"/>
        <v>1845</v>
      </c>
      <c r="G11" s="121">
        <v>734</v>
      </c>
      <c r="H11" s="122">
        <v>642</v>
      </c>
      <c r="I11" s="122">
        <v>345</v>
      </c>
      <c r="J11" s="122">
        <v>532</v>
      </c>
      <c r="K11" s="123">
        <f t="shared" si="1"/>
        <v>2253</v>
      </c>
      <c r="L11" s="121">
        <v>634</v>
      </c>
      <c r="M11" s="122">
        <v>643</v>
      </c>
      <c r="N11" s="122">
        <v>431</v>
      </c>
      <c r="O11" s="122">
        <v>431</v>
      </c>
      <c r="P11" s="123">
        <f t="shared" si="2"/>
        <v>2139</v>
      </c>
      <c r="Q11" s="121">
        <v>791</v>
      </c>
      <c r="R11" s="122">
        <v>744</v>
      </c>
      <c r="S11" s="122">
        <v>644</v>
      </c>
      <c r="T11" s="122">
        <v>465</v>
      </c>
      <c r="U11" s="123">
        <f t="shared" si="3"/>
        <v>2644</v>
      </c>
      <c r="V11" s="121">
        <v>791</v>
      </c>
      <c r="W11" s="122">
        <v>278</v>
      </c>
      <c r="X11" s="122">
        <v>298</v>
      </c>
      <c r="Y11" s="122">
        <v>478</v>
      </c>
      <c r="Z11" s="123">
        <f t="shared" si="4"/>
        <v>1845</v>
      </c>
    </row>
    <row r="12" spans="1:26" ht="14.25" x14ac:dyDescent="0.2">
      <c r="A12" s="124" t="s">
        <v>361</v>
      </c>
      <c r="B12" s="121">
        <v>432</v>
      </c>
      <c r="C12" s="122">
        <v>322</v>
      </c>
      <c r="D12" s="122">
        <v>245</v>
      </c>
      <c r="E12" s="122">
        <v>754</v>
      </c>
      <c r="F12" s="123">
        <f t="shared" si="0"/>
        <v>1753</v>
      </c>
      <c r="G12" s="121">
        <v>436</v>
      </c>
      <c r="H12" s="122">
        <v>733</v>
      </c>
      <c r="I12" s="122">
        <v>634</v>
      </c>
      <c r="J12" s="122">
        <v>343</v>
      </c>
      <c r="K12" s="123">
        <f t="shared" si="1"/>
        <v>2146</v>
      </c>
      <c r="L12" s="121">
        <v>343</v>
      </c>
      <c r="M12" s="122">
        <v>633</v>
      </c>
      <c r="N12" s="122">
        <v>463</v>
      </c>
      <c r="O12" s="122">
        <v>432</v>
      </c>
      <c r="P12" s="123">
        <f t="shared" si="2"/>
        <v>1871</v>
      </c>
      <c r="Q12" s="121">
        <v>346</v>
      </c>
      <c r="R12" s="122">
        <v>864</v>
      </c>
      <c r="S12" s="122">
        <v>754</v>
      </c>
      <c r="T12" s="122">
        <v>855</v>
      </c>
      <c r="U12" s="123">
        <f t="shared" si="3"/>
        <v>2819</v>
      </c>
      <c r="V12" s="121">
        <v>432</v>
      </c>
      <c r="W12" s="122">
        <v>322</v>
      </c>
      <c r="X12" s="122">
        <v>245</v>
      </c>
      <c r="Y12" s="122">
        <v>754</v>
      </c>
      <c r="Z12" s="123">
        <f t="shared" si="4"/>
        <v>1753</v>
      </c>
    </row>
    <row r="13" spans="1:26" ht="14.25" x14ac:dyDescent="0.2">
      <c r="A13" s="124" t="s">
        <v>362</v>
      </c>
      <c r="B13" s="121">
        <v>6354</v>
      </c>
      <c r="C13" s="122">
        <v>6563</v>
      </c>
      <c r="D13" s="122">
        <v>4333</v>
      </c>
      <c r="E13" s="122">
        <v>8284</v>
      </c>
      <c r="F13" s="123">
        <f t="shared" si="0"/>
        <v>25534</v>
      </c>
      <c r="G13" s="121">
        <v>3466</v>
      </c>
      <c r="H13" s="122">
        <v>2662</v>
      </c>
      <c r="I13" s="122">
        <v>6422</v>
      </c>
      <c r="J13" s="122">
        <v>6222</v>
      </c>
      <c r="K13" s="123">
        <f t="shared" si="1"/>
        <v>18772</v>
      </c>
      <c r="L13" s="121">
        <v>4632</v>
      </c>
      <c r="M13" s="122">
        <v>7222</v>
      </c>
      <c r="N13" s="122">
        <v>3464</v>
      </c>
      <c r="O13" s="122">
        <v>3462</v>
      </c>
      <c r="P13" s="123">
        <f t="shared" si="2"/>
        <v>18780</v>
      </c>
      <c r="Q13" s="121">
        <v>8967</v>
      </c>
      <c r="R13" s="122">
        <v>9677</v>
      </c>
      <c r="S13" s="122">
        <v>4747</v>
      </c>
      <c r="T13" s="122">
        <v>7474</v>
      </c>
      <c r="U13" s="123">
        <f t="shared" si="3"/>
        <v>30865</v>
      </c>
      <c r="V13" s="121">
        <v>6354</v>
      </c>
      <c r="W13" s="122">
        <v>6563</v>
      </c>
      <c r="X13" s="122">
        <v>4333</v>
      </c>
      <c r="Y13" s="122">
        <v>8284</v>
      </c>
      <c r="Z13" s="123">
        <f t="shared" si="4"/>
        <v>25534</v>
      </c>
    </row>
    <row r="14" spans="1:26" ht="14.25" x14ac:dyDescent="0.2">
      <c r="A14" s="124" t="s">
        <v>363</v>
      </c>
      <c r="B14" s="121">
        <v>789</v>
      </c>
      <c r="C14" s="122">
        <v>434</v>
      </c>
      <c r="D14" s="122">
        <v>564</v>
      </c>
      <c r="E14" s="122">
        <v>633</v>
      </c>
      <c r="F14" s="123">
        <f t="shared" si="0"/>
        <v>2420</v>
      </c>
      <c r="G14" s="121">
        <v>422</v>
      </c>
      <c r="H14" s="122">
        <v>624</v>
      </c>
      <c r="I14" s="122">
        <v>733</v>
      </c>
      <c r="J14" s="122">
        <v>732</v>
      </c>
      <c r="K14" s="123">
        <f t="shared" si="1"/>
        <v>2511</v>
      </c>
      <c r="L14" s="121">
        <v>574</v>
      </c>
      <c r="M14" s="122">
        <v>553</v>
      </c>
      <c r="N14" s="122">
        <v>754</v>
      </c>
      <c r="O14" s="122">
        <v>277</v>
      </c>
      <c r="P14" s="123">
        <f t="shared" si="2"/>
        <v>2158</v>
      </c>
      <c r="Q14" s="121">
        <v>585</v>
      </c>
      <c r="R14" s="122">
        <v>898</v>
      </c>
      <c r="S14" s="122">
        <v>1074</v>
      </c>
      <c r="T14" s="122">
        <v>636</v>
      </c>
      <c r="U14" s="123">
        <f t="shared" si="3"/>
        <v>3193</v>
      </c>
      <c r="V14" s="121">
        <v>789</v>
      </c>
      <c r="W14" s="122">
        <v>434</v>
      </c>
      <c r="X14" s="122">
        <v>564</v>
      </c>
      <c r="Y14" s="122">
        <v>633</v>
      </c>
      <c r="Z14" s="123">
        <f t="shared" si="4"/>
        <v>2420</v>
      </c>
    </row>
    <row r="15" spans="1:26" ht="14.25" x14ac:dyDescent="0.2">
      <c r="A15" s="124" t="s">
        <v>364</v>
      </c>
      <c r="B15" s="121">
        <v>534</v>
      </c>
      <c r="C15" s="122">
        <v>423</v>
      </c>
      <c r="D15" s="122">
        <v>521</v>
      </c>
      <c r="E15" s="122">
        <v>625</v>
      </c>
      <c r="F15" s="123">
        <f t="shared" si="0"/>
        <v>2103</v>
      </c>
      <c r="G15" s="121">
        <v>833</v>
      </c>
      <c r="H15" s="122">
        <v>733</v>
      </c>
      <c r="I15" s="122">
        <v>1065</v>
      </c>
      <c r="J15" s="122">
        <v>1198</v>
      </c>
      <c r="K15" s="123">
        <f t="shared" si="1"/>
        <v>3829</v>
      </c>
      <c r="L15" s="121">
        <v>734</v>
      </c>
      <c r="M15" s="122">
        <v>457</v>
      </c>
      <c r="N15" s="122">
        <v>327</v>
      </c>
      <c r="O15" s="122">
        <v>235</v>
      </c>
      <c r="P15" s="123">
        <f t="shared" si="2"/>
        <v>1753</v>
      </c>
      <c r="Q15" s="121">
        <v>967</v>
      </c>
      <c r="R15" s="122">
        <v>747</v>
      </c>
      <c r="S15" s="122">
        <v>634</v>
      </c>
      <c r="T15" s="122">
        <v>764</v>
      </c>
      <c r="U15" s="123">
        <f t="shared" si="3"/>
        <v>3112</v>
      </c>
      <c r="V15" s="121">
        <v>534</v>
      </c>
      <c r="W15" s="122">
        <v>423</v>
      </c>
      <c r="X15" s="122">
        <v>521</v>
      </c>
      <c r="Y15" s="122">
        <v>625</v>
      </c>
      <c r="Z15" s="123">
        <f t="shared" si="4"/>
        <v>2103</v>
      </c>
    </row>
    <row r="16" spans="1:26" ht="14.25" x14ac:dyDescent="0.2">
      <c r="A16" s="124" t="s">
        <v>365</v>
      </c>
      <c r="B16" s="121">
        <v>644</v>
      </c>
      <c r="C16" s="122">
        <v>643</v>
      </c>
      <c r="D16" s="122">
        <v>634</v>
      </c>
      <c r="E16" s="122">
        <v>632</v>
      </c>
      <c r="F16" s="123">
        <f t="shared" si="0"/>
        <v>2553</v>
      </c>
      <c r="G16" s="121">
        <v>636</v>
      </c>
      <c r="H16" s="122">
        <v>732</v>
      </c>
      <c r="I16" s="122">
        <v>477</v>
      </c>
      <c r="J16" s="122">
        <v>845</v>
      </c>
      <c r="K16" s="123">
        <f t="shared" si="1"/>
        <v>2690</v>
      </c>
      <c r="L16" s="121">
        <v>856</v>
      </c>
      <c r="M16" s="122">
        <v>856</v>
      </c>
      <c r="N16" s="122">
        <v>745</v>
      </c>
      <c r="O16" s="122">
        <v>568</v>
      </c>
      <c r="P16" s="123">
        <f t="shared" si="2"/>
        <v>3025</v>
      </c>
      <c r="Q16" s="121">
        <v>976</v>
      </c>
      <c r="R16" s="122">
        <v>1023</v>
      </c>
      <c r="S16" s="122">
        <v>1224</v>
      </c>
      <c r="T16" s="122">
        <v>654</v>
      </c>
      <c r="U16" s="123">
        <f t="shared" si="3"/>
        <v>3877</v>
      </c>
      <c r="V16" s="121">
        <v>644</v>
      </c>
      <c r="W16" s="122">
        <v>643</v>
      </c>
      <c r="X16" s="122">
        <v>634</v>
      </c>
      <c r="Y16" s="122">
        <v>632</v>
      </c>
      <c r="Z16" s="123">
        <f t="shared" si="4"/>
        <v>2553</v>
      </c>
    </row>
    <row r="17" spans="1:26" ht="14.25" x14ac:dyDescent="0.2">
      <c r="A17" s="124" t="s">
        <v>366</v>
      </c>
      <c r="B17" s="121">
        <v>654</v>
      </c>
      <c r="C17" s="122">
        <v>634</v>
      </c>
      <c r="D17" s="122">
        <v>326</v>
      </c>
      <c r="E17" s="122">
        <v>754</v>
      </c>
      <c r="F17" s="123">
        <f t="shared" si="0"/>
        <v>2368</v>
      </c>
      <c r="G17" s="121">
        <v>753</v>
      </c>
      <c r="H17" s="122">
        <v>844</v>
      </c>
      <c r="I17" s="122">
        <v>1024</v>
      </c>
      <c r="J17" s="122">
        <v>1157</v>
      </c>
      <c r="K17" s="123">
        <f t="shared" si="1"/>
        <v>3778</v>
      </c>
      <c r="L17" s="121">
        <v>688</v>
      </c>
      <c r="M17" s="122">
        <v>468</v>
      </c>
      <c r="N17" s="122">
        <v>874</v>
      </c>
      <c r="O17" s="122">
        <v>568</v>
      </c>
      <c r="P17" s="123">
        <f t="shared" si="2"/>
        <v>2598</v>
      </c>
      <c r="Q17" s="121">
        <v>699</v>
      </c>
      <c r="R17" s="122">
        <v>595</v>
      </c>
      <c r="S17" s="122">
        <v>979</v>
      </c>
      <c r="T17" s="122">
        <v>769</v>
      </c>
      <c r="U17" s="123">
        <f t="shared" si="3"/>
        <v>3042</v>
      </c>
      <c r="V17" s="121">
        <v>654</v>
      </c>
      <c r="W17" s="122">
        <v>634</v>
      </c>
      <c r="X17" s="122">
        <v>326</v>
      </c>
      <c r="Y17" s="122">
        <v>754</v>
      </c>
      <c r="Z17" s="123">
        <f t="shared" si="4"/>
        <v>2368</v>
      </c>
    </row>
    <row r="18" spans="1:26" ht="14.25" x14ac:dyDescent="0.2">
      <c r="A18" s="124" t="s">
        <v>367</v>
      </c>
      <c r="B18" s="121">
        <v>6778</v>
      </c>
      <c r="C18" s="122">
        <v>6760</v>
      </c>
      <c r="D18" s="122">
        <v>4568</v>
      </c>
      <c r="E18" s="122">
        <v>7834</v>
      </c>
      <c r="F18" s="123">
        <f t="shared" si="0"/>
        <v>25940</v>
      </c>
      <c r="G18" s="121">
        <v>8566</v>
      </c>
      <c r="H18" s="122">
        <v>9556</v>
      </c>
      <c r="I18" s="122">
        <v>8554</v>
      </c>
      <c r="J18" s="122">
        <v>7886</v>
      </c>
      <c r="K18" s="123">
        <f t="shared" si="1"/>
        <v>34562</v>
      </c>
      <c r="L18" s="121">
        <v>9555</v>
      </c>
      <c r="M18" s="122">
        <v>5975</v>
      </c>
      <c r="N18" s="122">
        <v>5595</v>
      </c>
      <c r="O18" s="122">
        <v>9659</v>
      </c>
      <c r="P18" s="123">
        <f t="shared" si="2"/>
        <v>30784</v>
      </c>
      <c r="Q18" s="121">
        <v>9569</v>
      </c>
      <c r="R18" s="122">
        <v>9569</v>
      </c>
      <c r="S18" s="122">
        <v>9655</v>
      </c>
      <c r="T18" s="122">
        <v>4898</v>
      </c>
      <c r="U18" s="123">
        <f t="shared" si="3"/>
        <v>33691</v>
      </c>
      <c r="V18" s="121">
        <v>6778</v>
      </c>
      <c r="W18" s="122">
        <v>6760</v>
      </c>
      <c r="X18" s="122">
        <v>4568</v>
      </c>
      <c r="Y18" s="122">
        <v>7834</v>
      </c>
      <c r="Z18" s="123">
        <f t="shared" si="4"/>
        <v>25940</v>
      </c>
    </row>
    <row r="19" spans="1:26" ht="14.25" x14ac:dyDescent="0.2">
      <c r="A19" s="124" t="s">
        <v>368</v>
      </c>
      <c r="B19" s="121">
        <v>6354</v>
      </c>
      <c r="C19" s="122">
        <v>6346</v>
      </c>
      <c r="D19" s="122">
        <v>3555</v>
      </c>
      <c r="E19" s="122">
        <v>6442</v>
      </c>
      <c r="F19" s="123">
        <f t="shared" si="0"/>
        <v>22697</v>
      </c>
      <c r="G19" s="121">
        <v>7464</v>
      </c>
      <c r="H19" s="122">
        <v>8444</v>
      </c>
      <c r="I19" s="122">
        <v>5858</v>
      </c>
      <c r="J19" s="122">
        <v>8445</v>
      </c>
      <c r="K19" s="123">
        <f t="shared" si="1"/>
        <v>30211</v>
      </c>
      <c r="L19" s="121">
        <v>7866</v>
      </c>
      <c r="M19" s="122">
        <v>9559</v>
      </c>
      <c r="N19" s="122">
        <v>5969</v>
      </c>
      <c r="O19" s="122">
        <v>5956</v>
      </c>
      <c r="P19" s="123">
        <f t="shared" si="2"/>
        <v>29350</v>
      </c>
      <c r="Q19" s="121">
        <v>6866</v>
      </c>
      <c r="R19" s="122">
        <v>8698</v>
      </c>
      <c r="S19" s="122">
        <v>9659</v>
      </c>
      <c r="T19" s="122">
        <v>5699</v>
      </c>
      <c r="U19" s="123">
        <f t="shared" si="3"/>
        <v>30922</v>
      </c>
      <c r="V19" s="121">
        <v>6354</v>
      </c>
      <c r="W19" s="122">
        <v>6346</v>
      </c>
      <c r="X19" s="122">
        <v>3555</v>
      </c>
      <c r="Y19" s="122">
        <v>6442</v>
      </c>
      <c r="Z19" s="123">
        <f t="shared" si="4"/>
        <v>22697</v>
      </c>
    </row>
    <row r="20" spans="1:26" ht="14.25" x14ac:dyDescent="0.2">
      <c r="A20" s="124" t="s">
        <v>369</v>
      </c>
      <c r="B20" s="121">
        <v>233</v>
      </c>
      <c r="C20" s="122">
        <v>532</v>
      </c>
      <c r="D20" s="122">
        <v>525</v>
      </c>
      <c r="E20" s="122">
        <v>652</v>
      </c>
      <c r="F20" s="123">
        <f t="shared" si="0"/>
        <v>1942</v>
      </c>
      <c r="G20" s="121">
        <v>577</v>
      </c>
      <c r="H20" s="122">
        <v>855</v>
      </c>
      <c r="I20" s="122">
        <v>844</v>
      </c>
      <c r="J20" s="122">
        <v>734</v>
      </c>
      <c r="K20" s="123">
        <f t="shared" si="1"/>
        <v>3010</v>
      </c>
      <c r="L20" s="121">
        <v>667</v>
      </c>
      <c r="M20" s="122">
        <v>799</v>
      </c>
      <c r="N20" s="122">
        <v>750</v>
      </c>
      <c r="O20" s="122">
        <v>575</v>
      </c>
      <c r="P20" s="123">
        <f t="shared" si="2"/>
        <v>2791</v>
      </c>
      <c r="Q20" s="121">
        <v>745</v>
      </c>
      <c r="R20" s="122">
        <v>976</v>
      </c>
      <c r="S20" s="122">
        <v>1096</v>
      </c>
      <c r="T20" s="122">
        <v>1134</v>
      </c>
      <c r="U20" s="123">
        <f t="shared" si="3"/>
        <v>3951</v>
      </c>
      <c r="V20" s="121">
        <v>233</v>
      </c>
      <c r="W20" s="122">
        <v>532</v>
      </c>
      <c r="X20" s="122">
        <v>525</v>
      </c>
      <c r="Y20" s="122">
        <v>652</v>
      </c>
      <c r="Z20" s="123">
        <f t="shared" si="4"/>
        <v>1942</v>
      </c>
    </row>
    <row r="21" spans="1:26" ht="14.25" x14ac:dyDescent="0.2">
      <c r="A21" s="124" t="s">
        <v>370</v>
      </c>
      <c r="B21" s="121">
        <v>543</v>
      </c>
      <c r="C21" s="122">
        <v>634</v>
      </c>
      <c r="D21" s="122">
        <v>744</v>
      </c>
      <c r="E21" s="122">
        <v>543</v>
      </c>
      <c r="F21" s="123">
        <f t="shared" si="0"/>
        <v>2464</v>
      </c>
      <c r="G21" s="121">
        <v>733</v>
      </c>
      <c r="H21" s="122">
        <v>742</v>
      </c>
      <c r="I21" s="122">
        <v>983</v>
      </c>
      <c r="J21" s="122">
        <v>732</v>
      </c>
      <c r="K21" s="123">
        <f t="shared" si="1"/>
        <v>3190</v>
      </c>
      <c r="L21" s="121">
        <v>595</v>
      </c>
      <c r="M21" s="122">
        <v>599</v>
      </c>
      <c r="N21" s="122">
        <v>707</v>
      </c>
      <c r="O21" s="122">
        <v>570</v>
      </c>
      <c r="P21" s="123">
        <f t="shared" si="2"/>
        <v>2471</v>
      </c>
      <c r="Q21" s="121">
        <v>1233</v>
      </c>
      <c r="R21" s="122">
        <v>1056</v>
      </c>
      <c r="S21" s="122">
        <v>897</v>
      </c>
      <c r="T21" s="122">
        <v>657</v>
      </c>
      <c r="U21" s="123">
        <f t="shared" si="3"/>
        <v>3843</v>
      </c>
      <c r="V21" s="121">
        <v>543</v>
      </c>
      <c r="W21" s="122">
        <v>634</v>
      </c>
      <c r="X21" s="122">
        <v>744</v>
      </c>
      <c r="Y21" s="122">
        <v>543</v>
      </c>
      <c r="Z21" s="123">
        <f t="shared" si="4"/>
        <v>2464</v>
      </c>
    </row>
    <row r="22" spans="1:26" ht="14.25" x14ac:dyDescent="0.2">
      <c r="A22" s="124" t="s">
        <v>371</v>
      </c>
      <c r="B22" s="121">
        <v>354</v>
      </c>
      <c r="C22" s="122">
        <v>633</v>
      </c>
      <c r="D22" s="122">
        <v>422</v>
      </c>
      <c r="E22" s="122">
        <v>255</v>
      </c>
      <c r="F22" s="123">
        <f t="shared" si="0"/>
        <v>1664</v>
      </c>
      <c r="G22" s="121">
        <v>854</v>
      </c>
      <c r="H22" s="122">
        <v>966</v>
      </c>
      <c r="I22" s="122">
        <v>673</v>
      </c>
      <c r="J22" s="122">
        <v>755</v>
      </c>
      <c r="K22" s="123">
        <f t="shared" si="1"/>
        <v>3248</v>
      </c>
      <c r="L22" s="121">
        <v>676</v>
      </c>
      <c r="M22" s="122">
        <v>856</v>
      </c>
      <c r="N22" s="122">
        <v>855</v>
      </c>
      <c r="O22" s="122">
        <v>866</v>
      </c>
      <c r="P22" s="123">
        <f t="shared" si="2"/>
        <v>3253</v>
      </c>
      <c r="Q22" s="121">
        <v>453</v>
      </c>
      <c r="R22" s="122">
        <v>707</v>
      </c>
      <c r="S22" s="122">
        <v>769</v>
      </c>
      <c r="T22" s="122">
        <v>865</v>
      </c>
      <c r="U22" s="123">
        <f t="shared" si="3"/>
        <v>2794</v>
      </c>
      <c r="V22" s="121">
        <v>354</v>
      </c>
      <c r="W22" s="122">
        <v>633</v>
      </c>
      <c r="X22" s="122">
        <v>422</v>
      </c>
      <c r="Y22" s="122">
        <v>255</v>
      </c>
      <c r="Z22" s="123">
        <f t="shared" si="4"/>
        <v>1664</v>
      </c>
    </row>
    <row r="23" spans="1:26" ht="14.25" x14ac:dyDescent="0.2">
      <c r="A23" s="124" t="s">
        <v>372</v>
      </c>
      <c r="B23" s="121">
        <v>532</v>
      </c>
      <c r="C23" s="122">
        <v>526</v>
      </c>
      <c r="D23" s="122">
        <v>355</v>
      </c>
      <c r="E23" s="122">
        <v>644</v>
      </c>
      <c r="F23" s="123">
        <f t="shared" si="0"/>
        <v>2057</v>
      </c>
      <c r="G23" s="121">
        <v>735</v>
      </c>
      <c r="H23" s="122">
        <v>834</v>
      </c>
      <c r="I23" s="122">
        <v>375</v>
      </c>
      <c r="J23" s="122">
        <v>357</v>
      </c>
      <c r="K23" s="123">
        <f t="shared" si="1"/>
        <v>2301</v>
      </c>
      <c r="L23" s="121">
        <v>686</v>
      </c>
      <c r="M23" s="122">
        <v>486</v>
      </c>
      <c r="N23" s="122">
        <v>648</v>
      </c>
      <c r="O23" s="122">
        <v>648</v>
      </c>
      <c r="P23" s="123">
        <f t="shared" si="2"/>
        <v>2468</v>
      </c>
      <c r="Q23" s="121">
        <v>606</v>
      </c>
      <c r="R23" s="122">
        <v>870</v>
      </c>
      <c r="S23" s="122">
        <v>796</v>
      </c>
      <c r="T23" s="122">
        <v>866</v>
      </c>
      <c r="U23" s="123">
        <f t="shared" si="3"/>
        <v>3138</v>
      </c>
      <c r="V23" s="121">
        <v>532</v>
      </c>
      <c r="W23" s="122">
        <v>526</v>
      </c>
      <c r="X23" s="122">
        <v>355</v>
      </c>
      <c r="Y23" s="122">
        <v>644</v>
      </c>
      <c r="Z23" s="123">
        <f t="shared" si="4"/>
        <v>2057</v>
      </c>
    </row>
    <row r="24" spans="1:26" ht="14.25" x14ac:dyDescent="0.2">
      <c r="A24" s="124" t="s">
        <v>373</v>
      </c>
      <c r="B24" s="121">
        <v>255</v>
      </c>
      <c r="C24" s="122">
        <v>525</v>
      </c>
      <c r="D24" s="122">
        <v>252</v>
      </c>
      <c r="E24" s="122">
        <v>624</v>
      </c>
      <c r="F24" s="123">
        <f t="shared" si="0"/>
        <v>1656</v>
      </c>
      <c r="G24" s="121">
        <v>357</v>
      </c>
      <c r="H24" s="122">
        <v>733</v>
      </c>
      <c r="I24" s="122">
        <v>753</v>
      </c>
      <c r="J24" s="122">
        <v>632</v>
      </c>
      <c r="K24" s="123">
        <f t="shared" si="1"/>
        <v>2475</v>
      </c>
      <c r="L24" s="121">
        <v>379</v>
      </c>
      <c r="M24" s="122">
        <v>375</v>
      </c>
      <c r="N24" s="122">
        <v>377</v>
      </c>
      <c r="O24" s="122">
        <v>745</v>
      </c>
      <c r="P24" s="123">
        <f t="shared" si="2"/>
        <v>1876</v>
      </c>
      <c r="Q24" s="121">
        <v>807</v>
      </c>
      <c r="R24" s="122">
        <v>788</v>
      </c>
      <c r="S24" s="122">
        <v>707</v>
      </c>
      <c r="T24" s="122">
        <v>976</v>
      </c>
      <c r="U24" s="123">
        <f t="shared" si="3"/>
        <v>3278</v>
      </c>
      <c r="V24" s="121">
        <v>255</v>
      </c>
      <c r="W24" s="122">
        <v>525</v>
      </c>
      <c r="X24" s="122">
        <v>252</v>
      </c>
      <c r="Y24" s="122">
        <v>624</v>
      </c>
      <c r="Z24" s="123">
        <f t="shared" si="4"/>
        <v>1656</v>
      </c>
    </row>
    <row r="25" spans="1:26" ht="14.25" x14ac:dyDescent="0.2">
      <c r="A25" s="124" t="s">
        <v>374</v>
      </c>
      <c r="B25" s="121">
        <v>422</v>
      </c>
      <c r="C25" s="122">
        <v>642</v>
      </c>
      <c r="D25" s="122">
        <v>642</v>
      </c>
      <c r="E25" s="122">
        <v>624</v>
      </c>
      <c r="F25" s="123">
        <f t="shared" si="0"/>
        <v>2330</v>
      </c>
      <c r="G25" s="121">
        <v>822</v>
      </c>
      <c r="H25" s="122">
        <v>583</v>
      </c>
      <c r="I25" s="122">
        <v>833</v>
      </c>
      <c r="J25" s="122">
        <v>834</v>
      </c>
      <c r="K25" s="123">
        <f t="shared" si="1"/>
        <v>3072</v>
      </c>
      <c r="L25" s="121">
        <v>844</v>
      </c>
      <c r="M25" s="122">
        <v>848</v>
      </c>
      <c r="N25" s="122">
        <v>457</v>
      </c>
      <c r="O25" s="122">
        <v>744</v>
      </c>
      <c r="P25" s="123">
        <f t="shared" si="2"/>
        <v>2893</v>
      </c>
      <c r="Q25" s="121">
        <v>745</v>
      </c>
      <c r="R25" s="122">
        <v>1457</v>
      </c>
      <c r="S25" s="122">
        <v>1354</v>
      </c>
      <c r="T25" s="122">
        <v>1244</v>
      </c>
      <c r="U25" s="123">
        <f t="shared" si="3"/>
        <v>4800</v>
      </c>
      <c r="V25" s="121">
        <v>422</v>
      </c>
      <c r="W25" s="122">
        <v>642</v>
      </c>
      <c r="X25" s="122">
        <v>642</v>
      </c>
      <c r="Y25" s="122">
        <v>624</v>
      </c>
      <c r="Z25" s="123">
        <f t="shared" si="4"/>
        <v>2330</v>
      </c>
    </row>
    <row r="26" spans="1:26" ht="14.25" x14ac:dyDescent="0.2">
      <c r="A26" s="124" t="s">
        <v>375</v>
      </c>
      <c r="B26" s="121">
        <v>622</v>
      </c>
      <c r="C26" s="122">
        <v>222</v>
      </c>
      <c r="D26" s="122">
        <v>454</v>
      </c>
      <c r="E26" s="122">
        <v>733</v>
      </c>
      <c r="F26" s="123">
        <f t="shared" si="0"/>
        <v>2031</v>
      </c>
      <c r="G26" s="121">
        <v>733</v>
      </c>
      <c r="H26" s="122">
        <v>533</v>
      </c>
      <c r="I26" s="122">
        <v>535</v>
      </c>
      <c r="J26" s="122">
        <v>926</v>
      </c>
      <c r="K26" s="123">
        <f t="shared" si="1"/>
        <v>2727</v>
      </c>
      <c r="L26" s="121">
        <v>373</v>
      </c>
      <c r="M26" s="122">
        <v>375</v>
      </c>
      <c r="N26" s="122">
        <v>377</v>
      </c>
      <c r="O26" s="122">
        <v>457</v>
      </c>
      <c r="P26" s="123">
        <f t="shared" si="2"/>
        <v>1582</v>
      </c>
      <c r="Q26" s="121">
        <v>858</v>
      </c>
      <c r="R26" s="122">
        <v>858</v>
      </c>
      <c r="S26" s="122">
        <v>636</v>
      </c>
      <c r="T26" s="122">
        <v>976</v>
      </c>
      <c r="U26" s="123">
        <f t="shared" si="3"/>
        <v>3328</v>
      </c>
      <c r="V26" s="121">
        <v>622</v>
      </c>
      <c r="W26" s="122">
        <v>222</v>
      </c>
      <c r="X26" s="122">
        <v>454</v>
      </c>
      <c r="Y26" s="122">
        <v>733</v>
      </c>
      <c r="Z26" s="123">
        <f t="shared" si="4"/>
        <v>2031</v>
      </c>
    </row>
    <row r="27" spans="1:26" ht="14.25" x14ac:dyDescent="0.2">
      <c r="A27" s="124" t="s">
        <v>376</v>
      </c>
      <c r="B27" s="121">
        <v>366</v>
      </c>
      <c r="C27" s="122">
        <v>255</v>
      </c>
      <c r="D27" s="122">
        <v>335</v>
      </c>
      <c r="E27" s="122">
        <v>526</v>
      </c>
      <c r="F27" s="123">
        <f t="shared" si="0"/>
        <v>1482</v>
      </c>
      <c r="G27" s="121">
        <v>626</v>
      </c>
      <c r="H27" s="122">
        <v>627</v>
      </c>
      <c r="I27" s="122">
        <v>584</v>
      </c>
      <c r="J27" s="122">
        <v>833</v>
      </c>
      <c r="K27" s="123">
        <f t="shared" si="1"/>
        <v>2670</v>
      </c>
      <c r="L27" s="121">
        <v>648</v>
      </c>
      <c r="M27" s="122">
        <v>856</v>
      </c>
      <c r="N27" s="122">
        <v>484</v>
      </c>
      <c r="O27" s="122">
        <v>526</v>
      </c>
      <c r="P27" s="123">
        <f t="shared" si="2"/>
        <v>2514</v>
      </c>
      <c r="Q27" s="121">
        <v>986</v>
      </c>
      <c r="R27" s="122">
        <v>606</v>
      </c>
      <c r="S27" s="122">
        <v>600</v>
      </c>
      <c r="T27" s="122">
        <v>708</v>
      </c>
      <c r="U27" s="123">
        <f t="shared" si="3"/>
        <v>2900</v>
      </c>
      <c r="V27" s="121">
        <v>366</v>
      </c>
      <c r="W27" s="122">
        <v>255</v>
      </c>
      <c r="X27" s="122">
        <v>335</v>
      </c>
      <c r="Y27" s="122">
        <v>526</v>
      </c>
      <c r="Z27" s="123">
        <f t="shared" si="4"/>
        <v>1482</v>
      </c>
    </row>
    <row r="28" spans="1:26" ht="14.25" x14ac:dyDescent="0.2">
      <c r="A28" s="124" t="s">
        <v>377</v>
      </c>
      <c r="B28" s="121">
        <v>632</v>
      </c>
      <c r="C28" s="122">
        <v>672</v>
      </c>
      <c r="D28" s="122">
        <v>744</v>
      </c>
      <c r="E28" s="122">
        <v>257</v>
      </c>
      <c r="F28" s="123">
        <f t="shared" si="0"/>
        <v>2305</v>
      </c>
      <c r="G28" s="121">
        <v>363</v>
      </c>
      <c r="H28" s="122">
        <v>843</v>
      </c>
      <c r="I28" s="122">
        <v>946</v>
      </c>
      <c r="J28" s="122">
        <v>257</v>
      </c>
      <c r="K28" s="123">
        <f t="shared" si="1"/>
        <v>2409</v>
      </c>
      <c r="L28" s="121">
        <v>632</v>
      </c>
      <c r="M28" s="122">
        <v>672</v>
      </c>
      <c r="N28" s="122">
        <v>744</v>
      </c>
      <c r="O28" s="122">
        <v>257</v>
      </c>
      <c r="P28" s="123">
        <f t="shared" si="2"/>
        <v>2305</v>
      </c>
      <c r="Q28" s="121">
        <v>969</v>
      </c>
      <c r="R28" s="122">
        <v>767</v>
      </c>
      <c r="S28" s="122">
        <v>979</v>
      </c>
      <c r="T28" s="122">
        <v>606</v>
      </c>
      <c r="U28" s="123">
        <f t="shared" si="3"/>
        <v>3321</v>
      </c>
      <c r="V28" s="121">
        <v>632</v>
      </c>
      <c r="W28" s="122">
        <v>672</v>
      </c>
      <c r="X28" s="122">
        <v>744</v>
      </c>
      <c r="Y28" s="122">
        <v>257</v>
      </c>
      <c r="Z28" s="123">
        <f t="shared" si="4"/>
        <v>2305</v>
      </c>
    </row>
    <row r="29" spans="1:26" ht="14.25" x14ac:dyDescent="0.2">
      <c r="A29" s="124" t="s">
        <v>378</v>
      </c>
      <c r="B29" s="121">
        <v>854</v>
      </c>
      <c r="C29" s="122">
        <v>364</v>
      </c>
      <c r="D29" s="122">
        <v>474</v>
      </c>
      <c r="E29" s="122">
        <v>743</v>
      </c>
      <c r="F29" s="123">
        <f t="shared" si="0"/>
        <v>2435</v>
      </c>
      <c r="G29" s="121">
        <v>854</v>
      </c>
      <c r="H29" s="122">
        <v>364</v>
      </c>
      <c r="I29" s="122">
        <v>474</v>
      </c>
      <c r="J29" s="122">
        <v>733</v>
      </c>
      <c r="K29" s="123">
        <f t="shared" si="1"/>
        <v>2425</v>
      </c>
      <c r="L29" s="121">
        <v>854</v>
      </c>
      <c r="M29" s="122">
        <v>364</v>
      </c>
      <c r="N29" s="122">
        <v>474</v>
      </c>
      <c r="O29" s="122">
        <v>743</v>
      </c>
      <c r="P29" s="123">
        <f t="shared" si="2"/>
        <v>2435</v>
      </c>
      <c r="Q29" s="121">
        <v>599</v>
      </c>
      <c r="R29" s="122">
        <v>600</v>
      </c>
      <c r="S29" s="122">
        <v>606</v>
      </c>
      <c r="T29" s="122">
        <v>686</v>
      </c>
      <c r="U29" s="123">
        <f t="shared" si="3"/>
        <v>2491</v>
      </c>
      <c r="V29" s="121">
        <v>854</v>
      </c>
      <c r="W29" s="122">
        <v>364</v>
      </c>
      <c r="X29" s="122">
        <v>474</v>
      </c>
      <c r="Y29" s="122">
        <v>743</v>
      </c>
      <c r="Z29" s="123">
        <f t="shared" si="4"/>
        <v>2435</v>
      </c>
    </row>
    <row r="30" spans="1:26" ht="14.25" x14ac:dyDescent="0.2">
      <c r="A30" s="124" t="s">
        <v>379</v>
      </c>
      <c r="B30" s="121">
        <v>3634</v>
      </c>
      <c r="C30" s="122">
        <v>6344</v>
      </c>
      <c r="D30" s="122">
        <v>6423</v>
      </c>
      <c r="E30" s="122">
        <v>2546</v>
      </c>
      <c r="F30" s="123">
        <f t="shared" si="0"/>
        <v>18947</v>
      </c>
      <c r="G30" s="121">
        <v>8332</v>
      </c>
      <c r="H30" s="122">
        <v>8372</v>
      </c>
      <c r="I30" s="122">
        <v>7427</v>
      </c>
      <c r="J30" s="122">
        <v>5783</v>
      </c>
      <c r="K30" s="123">
        <f t="shared" si="1"/>
        <v>29914</v>
      </c>
      <c r="L30" s="121">
        <v>7543</v>
      </c>
      <c r="M30" s="122">
        <v>7346</v>
      </c>
      <c r="N30" s="122">
        <v>3466</v>
      </c>
      <c r="O30" s="122">
        <v>7474</v>
      </c>
      <c r="P30" s="123">
        <f t="shared" si="2"/>
        <v>25829</v>
      </c>
      <c r="Q30" s="121">
        <v>5799</v>
      </c>
      <c r="R30" s="122">
        <v>6700</v>
      </c>
      <c r="S30" s="122">
        <v>8588</v>
      </c>
      <c r="T30" s="122">
        <v>8646</v>
      </c>
      <c r="U30" s="123">
        <f t="shared" si="3"/>
        <v>29733</v>
      </c>
      <c r="V30" s="121">
        <v>3634</v>
      </c>
      <c r="W30" s="122">
        <v>6344</v>
      </c>
      <c r="X30" s="122">
        <v>6423</v>
      </c>
      <c r="Y30" s="122">
        <v>2546</v>
      </c>
      <c r="Z30" s="123">
        <f t="shared" si="4"/>
        <v>18947</v>
      </c>
    </row>
    <row r="31" spans="1:26" ht="14.25" x14ac:dyDescent="0.2">
      <c r="A31" s="124" t="s">
        <v>380</v>
      </c>
      <c r="B31" s="121">
        <v>6436</v>
      </c>
      <c r="C31" s="122">
        <v>3264</v>
      </c>
      <c r="D31" s="122">
        <v>6432</v>
      </c>
      <c r="E31" s="122">
        <v>2536</v>
      </c>
      <c r="F31" s="123">
        <f t="shared" si="0"/>
        <v>18668</v>
      </c>
      <c r="G31" s="121">
        <v>7372</v>
      </c>
      <c r="H31" s="122">
        <v>3478</v>
      </c>
      <c r="I31" s="122">
        <v>8433</v>
      </c>
      <c r="J31" s="122">
        <v>3737</v>
      </c>
      <c r="K31" s="123">
        <f t="shared" si="1"/>
        <v>23020</v>
      </c>
      <c r="L31" s="121">
        <v>4623</v>
      </c>
      <c r="M31" s="122">
        <v>5453</v>
      </c>
      <c r="N31" s="122">
        <v>6332</v>
      </c>
      <c r="O31" s="122">
        <v>3634</v>
      </c>
      <c r="P31" s="123">
        <f t="shared" si="2"/>
        <v>20042</v>
      </c>
      <c r="Q31" s="121">
        <v>9086</v>
      </c>
      <c r="R31" s="122">
        <v>8636</v>
      </c>
      <c r="S31" s="122">
        <v>8343</v>
      </c>
      <c r="T31" s="122">
        <v>8566</v>
      </c>
      <c r="U31" s="123">
        <f t="shared" si="3"/>
        <v>34631</v>
      </c>
      <c r="V31" s="121">
        <v>6436</v>
      </c>
      <c r="W31" s="122">
        <v>3264</v>
      </c>
      <c r="X31" s="122">
        <v>6432</v>
      </c>
      <c r="Y31" s="122">
        <v>2536</v>
      </c>
      <c r="Z31" s="123">
        <f t="shared" si="4"/>
        <v>18668</v>
      </c>
    </row>
    <row r="32" spans="1:26" ht="14.25" x14ac:dyDescent="0.2">
      <c r="A32" s="124" t="s">
        <v>381</v>
      </c>
      <c r="B32" s="121">
        <v>356</v>
      </c>
      <c r="C32" s="122">
        <v>634</v>
      </c>
      <c r="D32" s="122">
        <v>632</v>
      </c>
      <c r="E32" s="122">
        <v>743</v>
      </c>
      <c r="F32" s="123">
        <f t="shared" si="0"/>
        <v>2365</v>
      </c>
      <c r="G32" s="121">
        <v>372</v>
      </c>
      <c r="H32" s="122">
        <v>842</v>
      </c>
      <c r="I32" s="122">
        <v>465</v>
      </c>
      <c r="J32" s="122">
        <v>366</v>
      </c>
      <c r="K32" s="123">
        <f t="shared" si="1"/>
        <v>2045</v>
      </c>
      <c r="L32" s="121">
        <v>553</v>
      </c>
      <c r="M32" s="122">
        <v>474</v>
      </c>
      <c r="N32" s="122">
        <v>632</v>
      </c>
      <c r="O32" s="122">
        <v>474</v>
      </c>
      <c r="P32" s="123">
        <f t="shared" si="2"/>
        <v>2133</v>
      </c>
      <c r="Q32" s="121">
        <v>658</v>
      </c>
      <c r="R32" s="122">
        <v>957</v>
      </c>
      <c r="S32" s="122">
        <v>959</v>
      </c>
      <c r="T32" s="122">
        <v>754</v>
      </c>
      <c r="U32" s="123">
        <f t="shared" si="3"/>
        <v>3328</v>
      </c>
      <c r="V32" s="121">
        <v>356</v>
      </c>
      <c r="W32" s="122">
        <v>634</v>
      </c>
      <c r="X32" s="122">
        <v>632</v>
      </c>
      <c r="Y32" s="122">
        <v>743</v>
      </c>
      <c r="Z32" s="123">
        <f t="shared" si="4"/>
        <v>2365</v>
      </c>
    </row>
    <row r="33" spans="1:26" ht="14.25" x14ac:dyDescent="0.2">
      <c r="A33" s="124" t="s">
        <v>382</v>
      </c>
      <c r="B33" s="121">
        <v>6337</v>
      </c>
      <c r="C33" s="122">
        <v>7332</v>
      </c>
      <c r="D33" s="122">
        <v>4678</v>
      </c>
      <c r="E33" s="122">
        <v>7532</v>
      </c>
      <c r="F33" s="123">
        <f t="shared" si="0"/>
        <v>25879</v>
      </c>
      <c r="G33" s="121">
        <v>3759</v>
      </c>
      <c r="H33" s="122">
        <v>7575</v>
      </c>
      <c r="I33" s="122">
        <v>6259</v>
      </c>
      <c r="J33" s="122">
        <v>5932</v>
      </c>
      <c r="K33" s="123">
        <f t="shared" si="1"/>
        <v>23525</v>
      </c>
      <c r="L33" s="121">
        <v>3737</v>
      </c>
      <c r="M33" s="122">
        <v>3747</v>
      </c>
      <c r="N33" s="122">
        <v>3747</v>
      </c>
      <c r="O33" s="122">
        <v>7534</v>
      </c>
      <c r="P33" s="123">
        <f t="shared" si="2"/>
        <v>18765</v>
      </c>
      <c r="Q33" s="121">
        <v>9548</v>
      </c>
      <c r="R33" s="122">
        <v>7484</v>
      </c>
      <c r="S33" s="122">
        <v>8588</v>
      </c>
      <c r="T33" s="122">
        <v>9599</v>
      </c>
      <c r="U33" s="123">
        <f t="shared" si="3"/>
        <v>35219</v>
      </c>
      <c r="V33" s="121">
        <v>6337</v>
      </c>
      <c r="W33" s="122">
        <v>7332</v>
      </c>
      <c r="X33" s="122">
        <v>4678</v>
      </c>
      <c r="Y33" s="122">
        <v>7532</v>
      </c>
      <c r="Z33" s="123">
        <f t="shared" si="4"/>
        <v>25879</v>
      </c>
    </row>
    <row r="34" spans="1:26" ht="14.25" x14ac:dyDescent="0.2">
      <c r="A34" s="124" t="s">
        <v>383</v>
      </c>
      <c r="B34" s="121">
        <v>636</v>
      </c>
      <c r="C34" s="122">
        <v>347</v>
      </c>
      <c r="D34" s="122">
        <v>733</v>
      </c>
      <c r="E34" s="122">
        <v>537</v>
      </c>
      <c r="F34" s="123">
        <f t="shared" si="0"/>
        <v>2253</v>
      </c>
      <c r="G34" s="121">
        <v>593</v>
      </c>
      <c r="H34" s="122">
        <v>964</v>
      </c>
      <c r="I34" s="122">
        <v>462</v>
      </c>
      <c r="J34" s="122">
        <v>454</v>
      </c>
      <c r="K34" s="123">
        <f t="shared" si="1"/>
        <v>2473</v>
      </c>
      <c r="L34" s="121">
        <v>636</v>
      </c>
      <c r="M34" s="122">
        <v>347</v>
      </c>
      <c r="N34" s="122">
        <v>733</v>
      </c>
      <c r="O34" s="122">
        <v>537</v>
      </c>
      <c r="P34" s="123">
        <f t="shared" si="2"/>
        <v>2253</v>
      </c>
      <c r="Q34" s="121">
        <v>786</v>
      </c>
      <c r="R34" s="122">
        <v>956</v>
      </c>
      <c r="S34" s="122">
        <v>585</v>
      </c>
      <c r="T34" s="122">
        <v>766</v>
      </c>
      <c r="U34" s="123">
        <f t="shared" si="3"/>
        <v>3093</v>
      </c>
      <c r="V34" s="121" t="s">
        <v>393</v>
      </c>
      <c r="W34" s="122">
        <v>347</v>
      </c>
      <c r="X34" s="122">
        <v>733</v>
      </c>
      <c r="Y34" s="122">
        <v>537</v>
      </c>
      <c r="Z34" s="123">
        <f t="shared" si="4"/>
        <v>1617</v>
      </c>
    </row>
    <row r="35" spans="1:26" ht="14.25" x14ac:dyDescent="0.2">
      <c r="A35" s="124" t="s">
        <v>384</v>
      </c>
      <c r="B35" s="121">
        <v>533</v>
      </c>
      <c r="C35" s="122">
        <v>743</v>
      </c>
      <c r="D35" s="122">
        <v>743</v>
      </c>
      <c r="E35" s="122">
        <v>753</v>
      </c>
      <c r="F35" s="123">
        <f t="shared" si="0"/>
        <v>2772</v>
      </c>
      <c r="G35" s="121">
        <v>488</v>
      </c>
      <c r="H35" s="122">
        <v>484</v>
      </c>
      <c r="I35" s="122">
        <v>954</v>
      </c>
      <c r="J35" s="122">
        <v>873</v>
      </c>
      <c r="K35" s="123">
        <f t="shared" si="1"/>
        <v>2799</v>
      </c>
      <c r="L35" s="121">
        <v>743</v>
      </c>
      <c r="M35" s="122">
        <v>365</v>
      </c>
      <c r="N35" s="122">
        <v>4666</v>
      </c>
      <c r="O35" s="122">
        <v>426</v>
      </c>
      <c r="P35" s="123">
        <f t="shared" si="2"/>
        <v>6200</v>
      </c>
      <c r="Q35" s="121">
        <v>959</v>
      </c>
      <c r="R35" s="122">
        <v>595</v>
      </c>
      <c r="S35" s="122">
        <v>997</v>
      </c>
      <c r="T35" s="122">
        <v>969</v>
      </c>
      <c r="U35" s="123">
        <f t="shared" si="3"/>
        <v>3520</v>
      </c>
      <c r="V35" s="121">
        <v>697</v>
      </c>
      <c r="W35" s="122">
        <v>699</v>
      </c>
      <c r="X35" s="122">
        <v>987</v>
      </c>
      <c r="Y35" s="122">
        <v>780</v>
      </c>
      <c r="Z35" s="123">
        <f t="shared" si="4"/>
        <v>3163</v>
      </c>
    </row>
    <row r="36" spans="1:26" ht="14.25" x14ac:dyDescent="0.2">
      <c r="A36" s="124" t="s">
        <v>385</v>
      </c>
      <c r="B36" s="121">
        <v>545</v>
      </c>
      <c r="C36" s="122">
        <v>865</v>
      </c>
      <c r="D36" s="122">
        <v>567</v>
      </c>
      <c r="E36" s="122">
        <v>699</v>
      </c>
      <c r="F36" s="123">
        <f t="shared" si="0"/>
        <v>2676</v>
      </c>
      <c r="G36" s="121">
        <v>488</v>
      </c>
      <c r="H36" s="122">
        <v>957</v>
      </c>
      <c r="I36" s="122">
        <v>957</v>
      </c>
      <c r="J36" s="122">
        <v>348</v>
      </c>
      <c r="K36" s="123">
        <f t="shared" si="1"/>
        <v>2750</v>
      </c>
      <c r="L36" s="121">
        <v>247</v>
      </c>
      <c r="M36" s="122">
        <v>1023</v>
      </c>
      <c r="N36" s="122">
        <v>643</v>
      </c>
      <c r="O36" s="122">
        <v>874</v>
      </c>
      <c r="P36" s="123">
        <f t="shared" si="2"/>
        <v>2787</v>
      </c>
      <c r="Q36" s="121">
        <v>959</v>
      </c>
      <c r="R36" s="122">
        <v>864</v>
      </c>
      <c r="S36" s="122">
        <v>845</v>
      </c>
      <c r="T36" s="122">
        <v>737</v>
      </c>
      <c r="U36" s="123">
        <f t="shared" si="3"/>
        <v>3405</v>
      </c>
      <c r="V36" s="121">
        <v>700</v>
      </c>
      <c r="W36" s="122">
        <v>870</v>
      </c>
      <c r="X36" s="122">
        <v>507</v>
      </c>
      <c r="Y36" s="122">
        <v>650</v>
      </c>
      <c r="Z36" s="123">
        <f t="shared" si="4"/>
        <v>2727</v>
      </c>
    </row>
    <row r="37" spans="1:26" ht="14.25" x14ac:dyDescent="0.2">
      <c r="A37" s="124" t="s">
        <v>386</v>
      </c>
      <c r="B37" s="121">
        <v>742</v>
      </c>
      <c r="C37" s="122">
        <v>945</v>
      </c>
      <c r="D37" s="122">
        <v>743</v>
      </c>
      <c r="E37" s="122">
        <v>864</v>
      </c>
      <c r="F37" s="123">
        <f t="shared" si="0"/>
        <v>3294</v>
      </c>
      <c r="G37" s="121">
        <v>484</v>
      </c>
      <c r="H37" s="122">
        <v>843</v>
      </c>
      <c r="I37" s="122">
        <v>833</v>
      </c>
      <c r="J37" s="122">
        <v>953</v>
      </c>
      <c r="K37" s="123">
        <f t="shared" si="1"/>
        <v>3113</v>
      </c>
      <c r="L37" s="121">
        <v>654</v>
      </c>
      <c r="M37" s="122">
        <v>1456</v>
      </c>
      <c r="N37" s="122">
        <v>1164</v>
      </c>
      <c r="O37" s="122">
        <v>1235</v>
      </c>
      <c r="P37" s="123">
        <f t="shared" si="2"/>
        <v>4509</v>
      </c>
      <c r="Q37" s="121">
        <v>1245</v>
      </c>
      <c r="R37" s="122">
        <v>1234</v>
      </c>
      <c r="S37" s="122">
        <v>955</v>
      </c>
      <c r="T37" s="122">
        <v>488</v>
      </c>
      <c r="U37" s="123">
        <f t="shared" si="3"/>
        <v>3922</v>
      </c>
      <c r="V37" s="121">
        <v>1079</v>
      </c>
      <c r="W37" s="122">
        <v>955</v>
      </c>
      <c r="X37" s="122">
        <v>486</v>
      </c>
      <c r="Y37" s="122">
        <v>684</v>
      </c>
      <c r="Z37" s="123">
        <f t="shared" si="4"/>
        <v>3204</v>
      </c>
    </row>
    <row r="38" spans="1:26" ht="14.25" x14ac:dyDescent="0.2">
      <c r="A38" s="124" t="s">
        <v>387</v>
      </c>
      <c r="B38" s="121">
        <v>2626</v>
      </c>
      <c r="C38" s="122">
        <v>2642</v>
      </c>
      <c r="D38" s="122">
        <v>6422</v>
      </c>
      <c r="E38" s="122">
        <v>4322</v>
      </c>
      <c r="F38" s="123">
        <f t="shared" si="0"/>
        <v>16012</v>
      </c>
      <c r="G38" s="121">
        <v>5393</v>
      </c>
      <c r="H38" s="122">
        <v>3653</v>
      </c>
      <c r="I38" s="122">
        <v>9636</v>
      </c>
      <c r="J38" s="122">
        <v>8322</v>
      </c>
      <c r="K38" s="123">
        <f t="shared" si="1"/>
        <v>27004</v>
      </c>
      <c r="L38" s="121">
        <v>7654</v>
      </c>
      <c r="M38" s="122">
        <v>4366</v>
      </c>
      <c r="N38" s="122">
        <v>6624</v>
      </c>
      <c r="O38" s="122">
        <v>6422</v>
      </c>
      <c r="P38" s="123">
        <f t="shared" si="2"/>
        <v>25066</v>
      </c>
      <c r="Q38" s="121">
        <v>7875</v>
      </c>
      <c r="R38" s="122">
        <v>7477</v>
      </c>
      <c r="S38" s="122">
        <v>8484</v>
      </c>
      <c r="T38" s="122">
        <v>8448</v>
      </c>
      <c r="U38" s="123">
        <f t="shared" si="3"/>
        <v>32284</v>
      </c>
      <c r="V38" s="121">
        <v>7838</v>
      </c>
      <c r="W38" s="122">
        <v>7377</v>
      </c>
      <c r="X38" s="122">
        <v>4594</v>
      </c>
      <c r="Y38" s="122">
        <v>8864</v>
      </c>
      <c r="Z38" s="123">
        <f t="shared" si="4"/>
        <v>28673</v>
      </c>
    </row>
    <row r="39" spans="1:26" ht="14.25" x14ac:dyDescent="0.2">
      <c r="A39" s="124" t="s">
        <v>388</v>
      </c>
      <c r="B39" s="121">
        <v>4747</v>
      </c>
      <c r="C39" s="122">
        <v>4723</v>
      </c>
      <c r="D39" s="122">
        <v>3753</v>
      </c>
      <c r="E39" s="122">
        <v>7355</v>
      </c>
      <c r="F39" s="123">
        <f t="shared" si="0"/>
        <v>20578</v>
      </c>
      <c r="G39" s="121">
        <v>8558</v>
      </c>
      <c r="H39" s="122">
        <v>3838</v>
      </c>
      <c r="I39" s="122">
        <v>8358</v>
      </c>
      <c r="J39" s="122">
        <v>8344</v>
      </c>
      <c r="K39" s="123">
        <f t="shared" si="1"/>
        <v>29098</v>
      </c>
      <c r="L39" s="121">
        <v>7477</v>
      </c>
      <c r="M39" s="122">
        <v>577</v>
      </c>
      <c r="N39" s="122">
        <v>5466</v>
      </c>
      <c r="O39" s="122">
        <v>7477</v>
      </c>
      <c r="P39" s="123">
        <f t="shared" si="2"/>
        <v>20997</v>
      </c>
      <c r="Q39" s="121">
        <v>9543</v>
      </c>
      <c r="R39" s="122">
        <v>6689</v>
      </c>
      <c r="S39" s="122">
        <v>8332</v>
      </c>
      <c r="T39" s="122">
        <v>8447</v>
      </c>
      <c r="U39" s="123">
        <f t="shared" si="3"/>
        <v>33011</v>
      </c>
      <c r="V39" s="121">
        <v>8458</v>
      </c>
      <c r="W39" s="122">
        <v>5888</v>
      </c>
      <c r="X39" s="122">
        <v>8655</v>
      </c>
      <c r="Y39" s="122">
        <v>7445</v>
      </c>
      <c r="Z39" s="123">
        <f t="shared" si="4"/>
        <v>30446</v>
      </c>
    </row>
    <row r="40" spans="1:26" ht="15" thickBot="1" x14ac:dyDescent="0.25">
      <c r="A40" s="124" t="s">
        <v>389</v>
      </c>
      <c r="B40" s="121">
        <v>475</v>
      </c>
      <c r="C40" s="122">
        <v>735</v>
      </c>
      <c r="D40" s="122">
        <v>735</v>
      </c>
      <c r="E40" s="122">
        <v>546</v>
      </c>
      <c r="F40" s="123">
        <f t="shared" si="0"/>
        <v>2491</v>
      </c>
      <c r="G40" s="121">
        <v>742</v>
      </c>
      <c r="H40" s="122">
        <v>842</v>
      </c>
      <c r="I40" s="122">
        <v>822</v>
      </c>
      <c r="J40" s="122">
        <v>742</v>
      </c>
      <c r="K40" s="123">
        <f t="shared" si="1"/>
        <v>3148</v>
      </c>
      <c r="L40" s="121">
        <v>854</v>
      </c>
      <c r="M40" s="122">
        <v>2154</v>
      </c>
      <c r="N40" s="122">
        <v>1745</v>
      </c>
      <c r="O40" s="122">
        <v>1677</v>
      </c>
      <c r="P40" s="123">
        <f t="shared" si="2"/>
        <v>6430</v>
      </c>
      <c r="Q40" s="121">
        <v>478</v>
      </c>
      <c r="R40" s="122">
        <v>745</v>
      </c>
      <c r="S40" s="122">
        <v>733</v>
      </c>
      <c r="T40" s="122">
        <v>745</v>
      </c>
      <c r="U40" s="123">
        <f t="shared" si="3"/>
        <v>2701</v>
      </c>
      <c r="V40" s="121">
        <v>753</v>
      </c>
      <c r="W40" s="122">
        <v>864</v>
      </c>
      <c r="X40" s="122">
        <v>1234</v>
      </c>
      <c r="Y40" s="122">
        <v>1346</v>
      </c>
      <c r="Z40" s="123">
        <f t="shared" si="4"/>
        <v>4197</v>
      </c>
    </row>
    <row r="41" spans="1:26" s="129" customFormat="1" ht="15.75" thickBot="1" x14ac:dyDescent="0.3">
      <c r="A41" s="125" t="s">
        <v>39</v>
      </c>
      <c r="B41" s="126">
        <f>SUM(B6:B40)</f>
        <v>93512</v>
      </c>
      <c r="C41" s="127">
        <f>SUM(C6:C40)</f>
        <v>84654</v>
      </c>
      <c r="D41" s="127">
        <f>SUM(D6:D40)</f>
        <v>76324</v>
      </c>
      <c r="E41" s="127">
        <f>SUM(E6:E40)</f>
        <v>91283</v>
      </c>
      <c r="F41" s="128">
        <f t="shared" si="0"/>
        <v>345773</v>
      </c>
      <c r="G41" s="126">
        <f>SUM(G6:G40)</f>
        <v>108978</v>
      </c>
      <c r="H41" s="127">
        <f>SUM(H6:H40)</f>
        <v>97443</v>
      </c>
      <c r="I41" s="127">
        <f>SUM(I6:I40)</f>
        <v>105867</v>
      </c>
      <c r="J41" s="127">
        <f>SUM(J6:J40)</f>
        <v>97772</v>
      </c>
      <c r="K41" s="128">
        <f t="shared" si="1"/>
        <v>410060</v>
      </c>
      <c r="L41" s="126">
        <f>SUM(L6:L40)</f>
        <v>105888</v>
      </c>
      <c r="M41" s="127">
        <f>SUM(M6:M40)</f>
        <v>102177</v>
      </c>
      <c r="N41" s="127">
        <f>SUM(N6:N40)</f>
        <v>94963</v>
      </c>
      <c r="O41" s="127">
        <f>SUM(O6:O40)</f>
        <v>99099</v>
      </c>
      <c r="P41" s="128">
        <f t="shared" si="2"/>
        <v>402127</v>
      </c>
      <c r="Q41" s="126">
        <f>SUM(Q6:Q40)</f>
        <v>138022</v>
      </c>
      <c r="R41" s="127">
        <f>SUM(R6:R40)</f>
        <v>129124</v>
      </c>
      <c r="S41" s="127">
        <f>SUM(S6:S40)</f>
        <v>129996</v>
      </c>
      <c r="T41" s="127">
        <f>SUM(T6:T40)</f>
        <v>128441</v>
      </c>
      <c r="U41" s="128">
        <f t="shared" si="3"/>
        <v>525583</v>
      </c>
      <c r="V41" s="126">
        <f>SUM(V6:V40)</f>
        <v>102733</v>
      </c>
      <c r="W41" s="127">
        <f>SUM(W6:W40)</f>
        <v>90654</v>
      </c>
      <c r="X41" s="127">
        <f>SUM(X6:X40)</f>
        <v>79824</v>
      </c>
      <c r="Y41" s="127">
        <f>SUM(Y6:Y40)</f>
        <v>96513</v>
      </c>
      <c r="Z41" s="128">
        <f t="shared" si="4"/>
        <v>369724</v>
      </c>
    </row>
  </sheetData>
  <mergeCells count="5">
    <mergeCell ref="B4:F4"/>
    <mergeCell ref="G4:K4"/>
    <mergeCell ref="L4:P4"/>
    <mergeCell ref="Q4:U4"/>
    <mergeCell ref="V4:Z4"/>
  </mergeCells>
  <printOptions horizontalCentered="1"/>
  <pageMargins left="0.4" right="0.4" top="0.51" bottom="0.5" header="0.5" footer="0.5"/>
  <pageSetup paperSize="9" orientation="portrait" horizontalDpi="300" r:id="rId1"/>
  <headerFooter alignWithMargins="0"/>
  <colBreaks count="1" manualBreakCount="1">
    <brk id="3" max="5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G32"/>
  <sheetViews>
    <sheetView zoomScale="120" zoomScaleNormal="120" workbookViewId="0">
      <selection activeCell="E6" sqref="E6"/>
    </sheetView>
  </sheetViews>
  <sheetFormatPr defaultRowHeight="15" x14ac:dyDescent="0.25"/>
  <cols>
    <col min="1" max="1" width="18" bestFit="1" customWidth="1"/>
    <col min="12" max="12" width="18.85546875" customWidth="1"/>
  </cols>
  <sheetData>
    <row r="1" spans="1:7" x14ac:dyDescent="0.25">
      <c r="A1" t="s">
        <v>0</v>
      </c>
      <c r="F1" s="1"/>
      <c r="G1" s="2"/>
    </row>
    <row r="2" spans="1:7" x14ac:dyDescent="0.25">
      <c r="A2" s="3" t="s">
        <v>1</v>
      </c>
      <c r="C2" t="s">
        <v>2</v>
      </c>
    </row>
    <row r="4" spans="1:7" x14ac:dyDescent="0.25">
      <c r="A4" t="s">
        <v>3</v>
      </c>
      <c r="B4" t="s">
        <v>4</v>
      </c>
      <c r="C4" t="s">
        <v>5</v>
      </c>
      <c r="D4" t="s">
        <v>6</v>
      </c>
      <c r="E4" t="s">
        <v>7</v>
      </c>
      <c r="F4" t="s">
        <v>8</v>
      </c>
      <c r="G4" t="s">
        <v>9</v>
      </c>
    </row>
    <row r="5" spans="1:7" x14ac:dyDescent="0.25">
      <c r="A5" t="s">
        <v>10</v>
      </c>
      <c r="B5">
        <v>40</v>
      </c>
      <c r="C5">
        <v>4</v>
      </c>
      <c r="D5">
        <v>16.5</v>
      </c>
    </row>
    <row r="6" spans="1:7" x14ac:dyDescent="0.25">
      <c r="A6" t="s">
        <v>11</v>
      </c>
      <c r="B6">
        <v>35</v>
      </c>
      <c r="C6">
        <v>0</v>
      </c>
      <c r="D6">
        <v>11</v>
      </c>
    </row>
    <row r="7" spans="1:7" x14ac:dyDescent="0.25">
      <c r="A7" t="s">
        <v>12</v>
      </c>
      <c r="B7">
        <v>40</v>
      </c>
      <c r="C7">
        <v>2</v>
      </c>
      <c r="D7">
        <v>13</v>
      </c>
    </row>
    <row r="8" spans="1:7" x14ac:dyDescent="0.25">
      <c r="A8" t="s">
        <v>13</v>
      </c>
      <c r="B8">
        <v>29</v>
      </c>
      <c r="C8">
        <v>0</v>
      </c>
      <c r="D8">
        <v>15</v>
      </c>
    </row>
    <row r="9" spans="1:7" x14ac:dyDescent="0.25">
      <c r="A9" t="s">
        <v>14</v>
      </c>
      <c r="B9">
        <v>37</v>
      </c>
      <c r="C9">
        <v>0</v>
      </c>
      <c r="D9">
        <v>13</v>
      </c>
    </row>
    <row r="10" spans="1:7" x14ac:dyDescent="0.25">
      <c r="A10" t="s">
        <v>15</v>
      </c>
      <c r="B10">
        <v>39</v>
      </c>
      <c r="C10">
        <v>0</v>
      </c>
      <c r="D10">
        <v>20.5</v>
      </c>
    </row>
    <row r="11" spans="1:7" x14ac:dyDescent="0.25">
      <c r="A11" t="s">
        <v>16</v>
      </c>
      <c r="B11">
        <v>40</v>
      </c>
      <c r="C11">
        <v>0</v>
      </c>
      <c r="D11">
        <v>16.5</v>
      </c>
    </row>
    <row r="12" spans="1:7" x14ac:dyDescent="0.25">
      <c r="A12" t="s">
        <v>17</v>
      </c>
      <c r="B12">
        <v>40</v>
      </c>
      <c r="C12">
        <v>8</v>
      </c>
      <c r="D12">
        <v>16</v>
      </c>
    </row>
    <row r="13" spans="1:7" x14ac:dyDescent="0.25">
      <c r="A13" t="s">
        <v>18</v>
      </c>
      <c r="B13">
        <v>40</v>
      </c>
      <c r="C13">
        <v>5</v>
      </c>
      <c r="D13">
        <v>13</v>
      </c>
    </row>
    <row r="14" spans="1:7" x14ac:dyDescent="0.25">
      <c r="A14" t="s">
        <v>19</v>
      </c>
      <c r="B14">
        <v>38</v>
      </c>
      <c r="C14">
        <v>0</v>
      </c>
      <c r="D14">
        <v>15</v>
      </c>
    </row>
    <row r="16" spans="1:7" x14ac:dyDescent="0.25">
      <c r="A16" s="77" t="s">
        <v>284</v>
      </c>
    </row>
    <row r="26" spans="1:2" x14ac:dyDescent="0.25">
      <c r="A26" s="63" t="s">
        <v>283</v>
      </c>
    </row>
    <row r="27" spans="1:2" x14ac:dyDescent="0.25">
      <c r="A27" t="s">
        <v>272</v>
      </c>
    </row>
    <row r="28" spans="1:2" x14ac:dyDescent="0.25">
      <c r="A28" t="s">
        <v>273</v>
      </c>
      <c r="B28" t="s">
        <v>274</v>
      </c>
    </row>
    <row r="29" spans="1:2" x14ac:dyDescent="0.25">
      <c r="A29" t="s">
        <v>275</v>
      </c>
      <c r="B29" t="s">
        <v>276</v>
      </c>
    </row>
    <row r="30" spans="1:2" x14ac:dyDescent="0.25">
      <c r="A30" t="s">
        <v>277</v>
      </c>
      <c r="B30" t="s">
        <v>278</v>
      </c>
    </row>
    <row r="31" spans="1:2" x14ac:dyDescent="0.25">
      <c r="A31" t="s">
        <v>279</v>
      </c>
      <c r="B31" t="s">
        <v>280</v>
      </c>
    </row>
    <row r="32" spans="1:2" x14ac:dyDescent="0.25">
      <c r="A32" t="s">
        <v>281</v>
      </c>
      <c r="B32" t="s">
        <v>282</v>
      </c>
    </row>
  </sheetData>
  <hyperlinks>
    <hyperlink ref="A16" location="'Payroll Calculator'!A26" display="Notes" xr:uid="{00000000-0004-0000-0000-000000000000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31"/>
  <sheetViews>
    <sheetView workbookViewId="0">
      <selection activeCell="E6" sqref="E6"/>
    </sheetView>
  </sheetViews>
  <sheetFormatPr defaultRowHeight="15" x14ac:dyDescent="0.25"/>
  <sheetData>
    <row r="1" spans="1:1" x14ac:dyDescent="0.25">
      <c r="A1" s="77" t="s">
        <v>284</v>
      </c>
    </row>
    <row r="25" spans="1:1" x14ac:dyDescent="0.25">
      <c r="A25" s="63" t="s">
        <v>285</v>
      </c>
    </row>
    <row r="26" spans="1:1" x14ac:dyDescent="0.25">
      <c r="A26" t="s">
        <v>286</v>
      </c>
    </row>
    <row r="27" spans="1:1" x14ac:dyDescent="0.25">
      <c r="A27" t="s">
        <v>287</v>
      </c>
    </row>
    <row r="28" spans="1:1" x14ac:dyDescent="0.25">
      <c r="A28" t="s">
        <v>288</v>
      </c>
    </row>
    <row r="29" spans="1:1" x14ac:dyDescent="0.25">
      <c r="A29" t="s">
        <v>291</v>
      </c>
    </row>
    <row r="30" spans="1:1" x14ac:dyDescent="0.25">
      <c r="A30" t="s">
        <v>289</v>
      </c>
    </row>
    <row r="31" spans="1:1" x14ac:dyDescent="0.25">
      <c r="A31" t="s">
        <v>290</v>
      </c>
    </row>
  </sheetData>
  <hyperlinks>
    <hyperlink ref="A1" location="Autofill!A25" display="Notes" xr:uid="{00000000-0004-0000-0100-000000000000}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1:I7"/>
  <sheetViews>
    <sheetView workbookViewId="0">
      <selection activeCell="E6" sqref="E6"/>
    </sheetView>
  </sheetViews>
  <sheetFormatPr defaultRowHeight="15" x14ac:dyDescent="0.25"/>
  <cols>
    <col min="1" max="1" width="22.7109375" bestFit="1" customWidth="1"/>
    <col min="3" max="3" width="13.42578125" bestFit="1" customWidth="1"/>
    <col min="4" max="4" width="12.5703125" bestFit="1" customWidth="1"/>
    <col min="5" max="5" width="10.85546875" bestFit="1" customWidth="1"/>
    <col min="8" max="8" width="14.28515625" bestFit="1" customWidth="1"/>
  </cols>
  <sheetData>
    <row r="1" spans="1:9" ht="28.5" customHeight="1" thickBot="1" x14ac:dyDescent="0.3">
      <c r="A1" s="4" t="s">
        <v>20</v>
      </c>
      <c r="B1" s="4"/>
      <c r="C1" s="4" t="s">
        <v>21</v>
      </c>
      <c r="D1" s="4" t="s">
        <v>22</v>
      </c>
      <c r="E1" s="4" t="s">
        <v>23</v>
      </c>
      <c r="F1" s="4" t="s">
        <v>24</v>
      </c>
      <c r="G1" s="4"/>
      <c r="H1" s="4" t="s">
        <v>25</v>
      </c>
      <c r="I1" s="5"/>
    </row>
    <row r="2" spans="1:9" ht="15.75" thickTop="1" x14ac:dyDescent="0.25"/>
    <row r="3" spans="1:9" x14ac:dyDescent="0.25">
      <c r="A3" t="s">
        <v>26</v>
      </c>
      <c r="C3">
        <v>98</v>
      </c>
      <c r="D3">
        <v>87</v>
      </c>
      <c r="E3">
        <v>99</v>
      </c>
      <c r="F3">
        <v>80</v>
      </c>
    </row>
    <row r="4" spans="1:9" x14ac:dyDescent="0.25">
      <c r="A4" t="s">
        <v>27</v>
      </c>
      <c r="C4">
        <v>77</v>
      </c>
      <c r="D4">
        <v>88</v>
      </c>
      <c r="E4">
        <v>78</v>
      </c>
      <c r="F4">
        <v>86</v>
      </c>
    </row>
    <row r="5" spans="1:9" x14ac:dyDescent="0.25">
      <c r="A5" t="s">
        <v>28</v>
      </c>
      <c r="C5">
        <v>87</v>
      </c>
      <c r="D5">
        <v>92</v>
      </c>
      <c r="E5">
        <v>89</v>
      </c>
      <c r="F5">
        <v>94</v>
      </c>
    </row>
    <row r="6" spans="1:9" x14ac:dyDescent="0.25">
      <c r="A6" t="s">
        <v>29</v>
      </c>
      <c r="C6">
        <v>90</v>
      </c>
      <c r="D6">
        <v>96</v>
      </c>
      <c r="E6">
        <v>99</v>
      </c>
      <c r="F6">
        <v>95</v>
      </c>
    </row>
    <row r="7" spans="1:9" x14ac:dyDescent="0.25">
      <c r="A7" t="s">
        <v>30</v>
      </c>
      <c r="C7">
        <v>88</v>
      </c>
      <c r="D7">
        <v>90</v>
      </c>
      <c r="E7">
        <v>83</v>
      </c>
      <c r="F7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</sheetPr>
  <dimension ref="B2:G13"/>
  <sheetViews>
    <sheetView workbookViewId="0">
      <selection activeCell="B6" sqref="B6:G6"/>
    </sheetView>
  </sheetViews>
  <sheetFormatPr defaultRowHeight="15" x14ac:dyDescent="0.25"/>
  <sheetData>
    <row r="2" spans="2:7" ht="31.5" x14ac:dyDescent="0.5">
      <c r="B2" s="6"/>
      <c r="C2" s="6"/>
      <c r="D2" s="6"/>
      <c r="E2" s="6"/>
      <c r="F2" s="6"/>
      <c r="G2" s="6"/>
    </row>
    <row r="3" spans="2:7" ht="31.5" x14ac:dyDescent="0.5">
      <c r="B3" s="139" t="s">
        <v>31</v>
      </c>
      <c r="C3" s="139"/>
      <c r="D3" s="139"/>
      <c r="E3" s="139"/>
      <c r="F3" s="139"/>
      <c r="G3" s="139"/>
    </row>
    <row r="4" spans="2:7" ht="31.5" x14ac:dyDescent="0.5">
      <c r="B4" s="139"/>
      <c r="C4" s="139"/>
      <c r="D4" s="139"/>
      <c r="E4" s="139"/>
      <c r="F4" s="139"/>
      <c r="G4" s="139"/>
    </row>
    <row r="5" spans="2:7" ht="31.5" x14ac:dyDescent="0.5">
      <c r="B5" s="139" t="s">
        <v>32</v>
      </c>
      <c r="C5" s="139"/>
      <c r="D5" s="139"/>
      <c r="E5" s="139"/>
      <c r="F5" s="139"/>
      <c r="G5" s="139"/>
    </row>
    <row r="6" spans="2:7" ht="31.5" x14ac:dyDescent="0.5">
      <c r="B6" s="139" t="s">
        <v>33</v>
      </c>
      <c r="C6" s="139"/>
      <c r="D6" s="139"/>
      <c r="E6" s="139"/>
      <c r="F6" s="139"/>
      <c r="G6" s="139"/>
    </row>
    <row r="7" spans="2:7" ht="21" x14ac:dyDescent="0.35">
      <c r="B7" s="140"/>
      <c r="C7" s="140"/>
      <c r="D7" s="140"/>
      <c r="E7" s="140"/>
      <c r="F7" s="140"/>
      <c r="G7" s="140"/>
    </row>
    <row r="11" spans="2:7" ht="23.25" x14ac:dyDescent="0.35">
      <c r="B11" s="141" t="s">
        <v>34</v>
      </c>
      <c r="C11" s="141"/>
      <c r="D11" s="141"/>
      <c r="E11" s="141"/>
      <c r="F11" s="141"/>
      <c r="G11" s="141"/>
    </row>
    <row r="12" spans="2:7" x14ac:dyDescent="0.25">
      <c r="B12" s="138"/>
      <c r="C12" s="138"/>
      <c r="D12" s="138"/>
      <c r="E12" s="138"/>
      <c r="F12" s="138"/>
      <c r="G12" s="138"/>
    </row>
    <row r="13" spans="2:7" x14ac:dyDescent="0.25">
      <c r="B13" s="138"/>
      <c r="C13" s="138"/>
      <c r="D13" s="138"/>
      <c r="E13" s="138"/>
      <c r="F13" s="138"/>
      <c r="G13" s="138"/>
    </row>
  </sheetData>
  <mergeCells count="8">
    <mergeCell ref="B12:G12"/>
    <mergeCell ref="B13:G13"/>
    <mergeCell ref="B3:G3"/>
    <mergeCell ref="B4:G4"/>
    <mergeCell ref="B5:G5"/>
    <mergeCell ref="B6:G6"/>
    <mergeCell ref="B7:G7"/>
    <mergeCell ref="B11:G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</sheetPr>
  <dimension ref="A1:F19"/>
  <sheetViews>
    <sheetView zoomScale="120" zoomScaleNormal="120" workbookViewId="0">
      <selection activeCell="E6" sqref="E6"/>
    </sheetView>
  </sheetViews>
  <sheetFormatPr defaultRowHeight="15" x14ac:dyDescent="0.25"/>
  <cols>
    <col min="3" max="3" width="2.85546875" customWidth="1"/>
  </cols>
  <sheetData>
    <row r="1" spans="1:6" x14ac:dyDescent="0.25">
      <c r="A1" s="142" t="s">
        <v>35</v>
      </c>
      <c r="B1" s="142"/>
      <c r="C1" s="142"/>
      <c r="D1" s="142"/>
      <c r="E1" s="142"/>
      <c r="F1" s="142"/>
    </row>
    <row r="2" spans="1:6" x14ac:dyDescent="0.25">
      <c r="A2" t="s">
        <v>36</v>
      </c>
    </row>
    <row r="4" spans="1:6" x14ac:dyDescent="0.25">
      <c r="A4" t="s">
        <v>37</v>
      </c>
      <c r="C4" t="s">
        <v>4</v>
      </c>
      <c r="D4" t="s">
        <v>38</v>
      </c>
      <c r="E4" t="s">
        <v>39</v>
      </c>
    </row>
    <row r="5" spans="1:6" x14ac:dyDescent="0.25">
      <c r="A5" t="s">
        <v>40</v>
      </c>
      <c r="C5">
        <v>15.5</v>
      </c>
      <c r="D5">
        <v>12.5</v>
      </c>
      <c r="E5" t="e">
        <f>D5*A2</f>
        <v>#VALUE!</v>
      </c>
    </row>
    <row r="6" spans="1:6" x14ac:dyDescent="0.25">
      <c r="A6" t="s">
        <v>41</v>
      </c>
      <c r="C6">
        <v>22</v>
      </c>
      <c r="D6">
        <v>23</v>
      </c>
    </row>
    <row r="7" spans="1:6" x14ac:dyDescent="0.25">
      <c r="A7" t="s">
        <v>42</v>
      </c>
      <c r="C7">
        <v>19.3</v>
      </c>
      <c r="D7">
        <v>20</v>
      </c>
      <c r="E7" t="e">
        <f>C7/E8</f>
        <v>#DIV/0!</v>
      </c>
    </row>
    <row r="8" spans="1:6" x14ac:dyDescent="0.25">
      <c r="A8" t="s">
        <v>39</v>
      </c>
    </row>
    <row r="10" spans="1:6" x14ac:dyDescent="0.25">
      <c r="A10" t="s">
        <v>43</v>
      </c>
      <c r="C10" t="s">
        <v>44</v>
      </c>
      <c r="D10" t="s">
        <v>45</v>
      </c>
      <c r="E10" t="s">
        <v>39</v>
      </c>
    </row>
    <row r="11" spans="1:6" x14ac:dyDescent="0.25">
      <c r="A11" t="s">
        <v>46</v>
      </c>
      <c r="C11">
        <v>4</v>
      </c>
      <c r="D11">
        <v>12.5</v>
      </c>
      <c r="E11" t="e">
        <f>D11*A1</f>
        <v>#VALUE!</v>
      </c>
    </row>
    <row r="12" spans="1:6" x14ac:dyDescent="0.25">
      <c r="A12" t="s">
        <v>47</v>
      </c>
      <c r="C12">
        <v>5</v>
      </c>
      <c r="D12">
        <v>15</v>
      </c>
    </row>
    <row r="13" spans="1:6" x14ac:dyDescent="0.25">
      <c r="A13" t="s">
        <v>48</v>
      </c>
      <c r="C13">
        <v>2</v>
      </c>
      <c r="D13">
        <v>62</v>
      </c>
    </row>
    <row r="14" spans="1:6" x14ac:dyDescent="0.25">
      <c r="A14" t="s">
        <v>39</v>
      </c>
    </row>
    <row r="17" spans="1:2" x14ac:dyDescent="0.25">
      <c r="A17" t="s">
        <v>49</v>
      </c>
    </row>
    <row r="18" spans="1:2" x14ac:dyDescent="0.25">
      <c r="A18" t="s">
        <v>50</v>
      </c>
      <c r="B18" s="7">
        <v>7.1831999999999993E-2</v>
      </c>
    </row>
    <row r="19" spans="1:2" x14ac:dyDescent="0.25">
      <c r="A19" t="s">
        <v>51</v>
      </c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  <pageSetUpPr autoPageBreaks="0"/>
  </sheetPr>
  <dimension ref="A1:G10"/>
  <sheetViews>
    <sheetView workbookViewId="0"/>
  </sheetViews>
  <sheetFormatPr defaultRowHeight="12.75" x14ac:dyDescent="0.2"/>
  <cols>
    <col min="1" max="1" width="12.85546875" style="8" bestFit="1" customWidth="1"/>
    <col min="2" max="2" width="8.42578125" style="8" customWidth="1"/>
    <col min="3" max="6" width="10.7109375" style="8" customWidth="1"/>
    <col min="7" max="7" width="12.7109375" style="9" customWidth="1"/>
    <col min="8" max="16384" width="9.140625" style="8"/>
  </cols>
  <sheetData>
    <row r="1" spans="1:7" ht="35.25" customHeight="1" x14ac:dyDescent="0.25">
      <c r="B1" s="143" t="s">
        <v>52</v>
      </c>
      <c r="C1" s="143"/>
      <c r="D1" s="143"/>
      <c r="E1" s="143"/>
    </row>
    <row r="2" spans="1:7" ht="24" customHeight="1" x14ac:dyDescent="0.25">
      <c r="B2" s="10" t="s">
        <v>53</v>
      </c>
    </row>
    <row r="4" spans="1:7" x14ac:dyDescent="0.2">
      <c r="A4" s="11" t="s">
        <v>3</v>
      </c>
      <c r="B4" s="11" t="s">
        <v>54</v>
      </c>
      <c r="C4" s="11" t="s">
        <v>55</v>
      </c>
      <c r="D4" s="11" t="s">
        <v>56</v>
      </c>
      <c r="E4" s="11" t="s">
        <v>57</v>
      </c>
      <c r="F4" s="11" t="s">
        <v>58</v>
      </c>
      <c r="G4" s="12" t="s">
        <v>39</v>
      </c>
    </row>
    <row r="5" spans="1:7" x14ac:dyDescent="0.2">
      <c r="A5" s="8" t="s">
        <v>59</v>
      </c>
      <c r="B5" s="8">
        <v>16</v>
      </c>
      <c r="C5" s="9">
        <v>6354</v>
      </c>
      <c r="D5" s="9">
        <v>4846</v>
      </c>
      <c r="E5" s="9">
        <v>3958</v>
      </c>
      <c r="F5" s="9">
        <v>8284</v>
      </c>
    </row>
    <row r="6" spans="1:7" x14ac:dyDescent="0.2">
      <c r="A6" s="8" t="s">
        <v>60</v>
      </c>
      <c r="B6" s="8">
        <v>25</v>
      </c>
      <c r="C6" s="9">
        <v>8484</v>
      </c>
      <c r="D6" s="9">
        <v>5858</v>
      </c>
      <c r="E6" s="9">
        <v>5858</v>
      </c>
      <c r="F6" s="9">
        <v>4555</v>
      </c>
    </row>
    <row r="7" spans="1:7" x14ac:dyDescent="0.2">
      <c r="A7" s="8" t="s">
        <v>61</v>
      </c>
      <c r="B7" s="8">
        <v>29</v>
      </c>
      <c r="C7" s="9">
        <v>9595</v>
      </c>
      <c r="D7" s="9">
        <v>5859</v>
      </c>
      <c r="E7" s="9">
        <v>4879</v>
      </c>
      <c r="F7" s="9">
        <v>3432</v>
      </c>
    </row>
    <row r="8" spans="1:7" x14ac:dyDescent="0.2">
      <c r="A8" s="8" t="s">
        <v>62</v>
      </c>
      <c r="B8" s="8">
        <v>3</v>
      </c>
      <c r="C8" s="9">
        <v>8400</v>
      </c>
      <c r="D8" s="9">
        <v>4345</v>
      </c>
      <c r="E8" s="9">
        <v>5768</v>
      </c>
      <c r="F8" s="9">
        <v>6900</v>
      </c>
    </row>
    <row r="9" spans="1:7" x14ac:dyDescent="0.2">
      <c r="A9" s="8" t="s">
        <v>63</v>
      </c>
      <c r="B9" s="8">
        <v>31</v>
      </c>
      <c r="C9" s="9">
        <v>7578</v>
      </c>
      <c r="D9" s="9">
        <v>3500</v>
      </c>
      <c r="E9" s="9">
        <v>5800</v>
      </c>
      <c r="F9" s="9">
        <v>5400</v>
      </c>
    </row>
    <row r="10" spans="1:7" x14ac:dyDescent="0.2">
      <c r="A10" s="8" t="s">
        <v>64</v>
      </c>
      <c r="B10" s="8">
        <v>5</v>
      </c>
      <c r="C10" s="9">
        <v>6579</v>
      </c>
      <c r="D10" s="9">
        <v>5045</v>
      </c>
      <c r="E10" s="9">
        <v>4500</v>
      </c>
      <c r="F10" s="9">
        <v>3000</v>
      </c>
    </row>
  </sheetData>
  <mergeCells count="1">
    <mergeCell ref="B1:E1"/>
  </mergeCells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G25"/>
  <sheetViews>
    <sheetView workbookViewId="0">
      <selection activeCell="A3" sqref="A3"/>
    </sheetView>
  </sheetViews>
  <sheetFormatPr defaultRowHeight="12.75" x14ac:dyDescent="0.2"/>
  <cols>
    <col min="1" max="1" width="23.42578125" style="8" customWidth="1"/>
    <col min="2" max="4" width="12.7109375" style="8" customWidth="1"/>
    <col min="5" max="5" width="12.28515625" style="8" bestFit="1" customWidth="1"/>
    <col min="6" max="256" width="9.140625" style="8"/>
    <col min="257" max="257" width="23.42578125" style="8" customWidth="1"/>
    <col min="258" max="260" width="12.7109375" style="8" customWidth="1"/>
    <col min="261" max="261" width="12.28515625" style="8" bestFit="1" customWidth="1"/>
    <col min="262" max="512" width="9.140625" style="8"/>
    <col min="513" max="513" width="23.42578125" style="8" customWidth="1"/>
    <col min="514" max="516" width="12.7109375" style="8" customWidth="1"/>
    <col min="517" max="517" width="12.28515625" style="8" bestFit="1" customWidth="1"/>
    <col min="518" max="768" width="9.140625" style="8"/>
    <col min="769" max="769" width="23.42578125" style="8" customWidth="1"/>
    <col min="770" max="772" width="12.7109375" style="8" customWidth="1"/>
    <col min="773" max="773" width="12.28515625" style="8" bestFit="1" customWidth="1"/>
    <col min="774" max="1024" width="9.140625" style="8"/>
    <col min="1025" max="1025" width="23.42578125" style="8" customWidth="1"/>
    <col min="1026" max="1028" width="12.7109375" style="8" customWidth="1"/>
    <col min="1029" max="1029" width="12.28515625" style="8" bestFit="1" customWidth="1"/>
    <col min="1030" max="1280" width="9.140625" style="8"/>
    <col min="1281" max="1281" width="23.42578125" style="8" customWidth="1"/>
    <col min="1282" max="1284" width="12.7109375" style="8" customWidth="1"/>
    <col min="1285" max="1285" width="12.28515625" style="8" bestFit="1" customWidth="1"/>
    <col min="1286" max="1536" width="9.140625" style="8"/>
    <col min="1537" max="1537" width="23.42578125" style="8" customWidth="1"/>
    <col min="1538" max="1540" width="12.7109375" style="8" customWidth="1"/>
    <col min="1541" max="1541" width="12.28515625" style="8" bestFit="1" customWidth="1"/>
    <col min="1542" max="1792" width="9.140625" style="8"/>
    <col min="1793" max="1793" width="23.42578125" style="8" customWidth="1"/>
    <col min="1794" max="1796" width="12.7109375" style="8" customWidth="1"/>
    <col min="1797" max="1797" width="12.28515625" style="8" bestFit="1" customWidth="1"/>
    <col min="1798" max="2048" width="9.140625" style="8"/>
    <col min="2049" max="2049" width="23.42578125" style="8" customWidth="1"/>
    <col min="2050" max="2052" width="12.7109375" style="8" customWidth="1"/>
    <col min="2053" max="2053" width="12.28515625" style="8" bestFit="1" customWidth="1"/>
    <col min="2054" max="2304" width="9.140625" style="8"/>
    <col min="2305" max="2305" width="23.42578125" style="8" customWidth="1"/>
    <col min="2306" max="2308" width="12.7109375" style="8" customWidth="1"/>
    <col min="2309" max="2309" width="12.28515625" style="8" bestFit="1" customWidth="1"/>
    <col min="2310" max="2560" width="9.140625" style="8"/>
    <col min="2561" max="2561" width="23.42578125" style="8" customWidth="1"/>
    <col min="2562" max="2564" width="12.7109375" style="8" customWidth="1"/>
    <col min="2565" max="2565" width="12.28515625" style="8" bestFit="1" customWidth="1"/>
    <col min="2566" max="2816" width="9.140625" style="8"/>
    <col min="2817" max="2817" width="23.42578125" style="8" customWidth="1"/>
    <col min="2818" max="2820" width="12.7109375" style="8" customWidth="1"/>
    <col min="2821" max="2821" width="12.28515625" style="8" bestFit="1" customWidth="1"/>
    <col min="2822" max="3072" width="9.140625" style="8"/>
    <col min="3073" max="3073" width="23.42578125" style="8" customWidth="1"/>
    <col min="3074" max="3076" width="12.7109375" style="8" customWidth="1"/>
    <col min="3077" max="3077" width="12.28515625" style="8" bestFit="1" customWidth="1"/>
    <col min="3078" max="3328" width="9.140625" style="8"/>
    <col min="3329" max="3329" width="23.42578125" style="8" customWidth="1"/>
    <col min="3330" max="3332" width="12.7109375" style="8" customWidth="1"/>
    <col min="3333" max="3333" width="12.28515625" style="8" bestFit="1" customWidth="1"/>
    <col min="3334" max="3584" width="9.140625" style="8"/>
    <col min="3585" max="3585" width="23.42578125" style="8" customWidth="1"/>
    <col min="3586" max="3588" width="12.7109375" style="8" customWidth="1"/>
    <col min="3589" max="3589" width="12.28515625" style="8" bestFit="1" customWidth="1"/>
    <col min="3590" max="3840" width="9.140625" style="8"/>
    <col min="3841" max="3841" width="23.42578125" style="8" customWidth="1"/>
    <col min="3842" max="3844" width="12.7109375" style="8" customWidth="1"/>
    <col min="3845" max="3845" width="12.28515625" style="8" bestFit="1" customWidth="1"/>
    <col min="3846" max="4096" width="9.140625" style="8"/>
    <col min="4097" max="4097" width="23.42578125" style="8" customWidth="1"/>
    <col min="4098" max="4100" width="12.7109375" style="8" customWidth="1"/>
    <col min="4101" max="4101" width="12.28515625" style="8" bestFit="1" customWidth="1"/>
    <col min="4102" max="4352" width="9.140625" style="8"/>
    <col min="4353" max="4353" width="23.42578125" style="8" customWidth="1"/>
    <col min="4354" max="4356" width="12.7109375" style="8" customWidth="1"/>
    <col min="4357" max="4357" width="12.28515625" style="8" bestFit="1" customWidth="1"/>
    <col min="4358" max="4608" width="9.140625" style="8"/>
    <col min="4609" max="4609" width="23.42578125" style="8" customWidth="1"/>
    <col min="4610" max="4612" width="12.7109375" style="8" customWidth="1"/>
    <col min="4613" max="4613" width="12.28515625" style="8" bestFit="1" customWidth="1"/>
    <col min="4614" max="4864" width="9.140625" style="8"/>
    <col min="4865" max="4865" width="23.42578125" style="8" customWidth="1"/>
    <col min="4866" max="4868" width="12.7109375" style="8" customWidth="1"/>
    <col min="4869" max="4869" width="12.28515625" style="8" bestFit="1" customWidth="1"/>
    <col min="4870" max="5120" width="9.140625" style="8"/>
    <col min="5121" max="5121" width="23.42578125" style="8" customWidth="1"/>
    <col min="5122" max="5124" width="12.7109375" style="8" customWidth="1"/>
    <col min="5125" max="5125" width="12.28515625" style="8" bestFit="1" customWidth="1"/>
    <col min="5126" max="5376" width="9.140625" style="8"/>
    <col min="5377" max="5377" width="23.42578125" style="8" customWidth="1"/>
    <col min="5378" max="5380" width="12.7109375" style="8" customWidth="1"/>
    <col min="5381" max="5381" width="12.28515625" style="8" bestFit="1" customWidth="1"/>
    <col min="5382" max="5632" width="9.140625" style="8"/>
    <col min="5633" max="5633" width="23.42578125" style="8" customWidth="1"/>
    <col min="5634" max="5636" width="12.7109375" style="8" customWidth="1"/>
    <col min="5637" max="5637" width="12.28515625" style="8" bestFit="1" customWidth="1"/>
    <col min="5638" max="5888" width="9.140625" style="8"/>
    <col min="5889" max="5889" width="23.42578125" style="8" customWidth="1"/>
    <col min="5890" max="5892" width="12.7109375" style="8" customWidth="1"/>
    <col min="5893" max="5893" width="12.28515625" style="8" bestFit="1" customWidth="1"/>
    <col min="5894" max="6144" width="9.140625" style="8"/>
    <col min="6145" max="6145" width="23.42578125" style="8" customWidth="1"/>
    <col min="6146" max="6148" width="12.7109375" style="8" customWidth="1"/>
    <col min="6149" max="6149" width="12.28515625" style="8" bestFit="1" customWidth="1"/>
    <col min="6150" max="6400" width="9.140625" style="8"/>
    <col min="6401" max="6401" width="23.42578125" style="8" customWidth="1"/>
    <col min="6402" max="6404" width="12.7109375" style="8" customWidth="1"/>
    <col min="6405" max="6405" width="12.28515625" style="8" bestFit="1" customWidth="1"/>
    <col min="6406" max="6656" width="9.140625" style="8"/>
    <col min="6657" max="6657" width="23.42578125" style="8" customWidth="1"/>
    <col min="6658" max="6660" width="12.7109375" style="8" customWidth="1"/>
    <col min="6661" max="6661" width="12.28515625" style="8" bestFit="1" customWidth="1"/>
    <col min="6662" max="6912" width="9.140625" style="8"/>
    <col min="6913" max="6913" width="23.42578125" style="8" customWidth="1"/>
    <col min="6914" max="6916" width="12.7109375" style="8" customWidth="1"/>
    <col min="6917" max="6917" width="12.28515625" style="8" bestFit="1" customWidth="1"/>
    <col min="6918" max="7168" width="9.140625" style="8"/>
    <col min="7169" max="7169" width="23.42578125" style="8" customWidth="1"/>
    <col min="7170" max="7172" width="12.7109375" style="8" customWidth="1"/>
    <col min="7173" max="7173" width="12.28515625" style="8" bestFit="1" customWidth="1"/>
    <col min="7174" max="7424" width="9.140625" style="8"/>
    <col min="7425" max="7425" width="23.42578125" style="8" customWidth="1"/>
    <col min="7426" max="7428" width="12.7109375" style="8" customWidth="1"/>
    <col min="7429" max="7429" width="12.28515625" style="8" bestFit="1" customWidth="1"/>
    <col min="7430" max="7680" width="9.140625" style="8"/>
    <col min="7681" max="7681" width="23.42578125" style="8" customWidth="1"/>
    <col min="7682" max="7684" width="12.7109375" style="8" customWidth="1"/>
    <col min="7685" max="7685" width="12.28515625" style="8" bestFit="1" customWidth="1"/>
    <col min="7686" max="7936" width="9.140625" style="8"/>
    <col min="7937" max="7937" width="23.42578125" style="8" customWidth="1"/>
    <col min="7938" max="7940" width="12.7109375" style="8" customWidth="1"/>
    <col min="7941" max="7941" width="12.28515625" style="8" bestFit="1" customWidth="1"/>
    <col min="7942" max="8192" width="9.140625" style="8"/>
    <col min="8193" max="8193" width="23.42578125" style="8" customWidth="1"/>
    <col min="8194" max="8196" width="12.7109375" style="8" customWidth="1"/>
    <col min="8197" max="8197" width="12.28515625" style="8" bestFit="1" customWidth="1"/>
    <col min="8198" max="8448" width="9.140625" style="8"/>
    <col min="8449" max="8449" width="23.42578125" style="8" customWidth="1"/>
    <col min="8450" max="8452" width="12.7109375" style="8" customWidth="1"/>
    <col min="8453" max="8453" width="12.28515625" style="8" bestFit="1" customWidth="1"/>
    <col min="8454" max="8704" width="9.140625" style="8"/>
    <col min="8705" max="8705" width="23.42578125" style="8" customWidth="1"/>
    <col min="8706" max="8708" width="12.7109375" style="8" customWidth="1"/>
    <col min="8709" max="8709" width="12.28515625" style="8" bestFit="1" customWidth="1"/>
    <col min="8710" max="8960" width="9.140625" style="8"/>
    <col min="8961" max="8961" width="23.42578125" style="8" customWidth="1"/>
    <col min="8962" max="8964" width="12.7109375" style="8" customWidth="1"/>
    <col min="8965" max="8965" width="12.28515625" style="8" bestFit="1" customWidth="1"/>
    <col min="8966" max="9216" width="9.140625" style="8"/>
    <col min="9217" max="9217" width="23.42578125" style="8" customWidth="1"/>
    <col min="9218" max="9220" width="12.7109375" style="8" customWidth="1"/>
    <col min="9221" max="9221" width="12.28515625" style="8" bestFit="1" customWidth="1"/>
    <col min="9222" max="9472" width="9.140625" style="8"/>
    <col min="9473" max="9473" width="23.42578125" style="8" customWidth="1"/>
    <col min="9474" max="9476" width="12.7109375" style="8" customWidth="1"/>
    <col min="9477" max="9477" width="12.28515625" style="8" bestFit="1" customWidth="1"/>
    <col min="9478" max="9728" width="9.140625" style="8"/>
    <col min="9729" max="9729" width="23.42578125" style="8" customWidth="1"/>
    <col min="9730" max="9732" width="12.7109375" style="8" customWidth="1"/>
    <col min="9733" max="9733" width="12.28515625" style="8" bestFit="1" customWidth="1"/>
    <col min="9734" max="9984" width="9.140625" style="8"/>
    <col min="9985" max="9985" width="23.42578125" style="8" customWidth="1"/>
    <col min="9986" max="9988" width="12.7109375" style="8" customWidth="1"/>
    <col min="9989" max="9989" width="12.28515625" style="8" bestFit="1" customWidth="1"/>
    <col min="9990" max="10240" width="9.140625" style="8"/>
    <col min="10241" max="10241" width="23.42578125" style="8" customWidth="1"/>
    <col min="10242" max="10244" width="12.7109375" style="8" customWidth="1"/>
    <col min="10245" max="10245" width="12.28515625" style="8" bestFit="1" customWidth="1"/>
    <col min="10246" max="10496" width="9.140625" style="8"/>
    <col min="10497" max="10497" width="23.42578125" style="8" customWidth="1"/>
    <col min="10498" max="10500" width="12.7109375" style="8" customWidth="1"/>
    <col min="10501" max="10501" width="12.28515625" style="8" bestFit="1" customWidth="1"/>
    <col min="10502" max="10752" width="9.140625" style="8"/>
    <col min="10753" max="10753" width="23.42578125" style="8" customWidth="1"/>
    <col min="10754" max="10756" width="12.7109375" style="8" customWidth="1"/>
    <col min="10757" max="10757" width="12.28515625" style="8" bestFit="1" customWidth="1"/>
    <col min="10758" max="11008" width="9.140625" style="8"/>
    <col min="11009" max="11009" width="23.42578125" style="8" customWidth="1"/>
    <col min="11010" max="11012" width="12.7109375" style="8" customWidth="1"/>
    <col min="11013" max="11013" width="12.28515625" style="8" bestFit="1" customWidth="1"/>
    <col min="11014" max="11264" width="9.140625" style="8"/>
    <col min="11265" max="11265" width="23.42578125" style="8" customWidth="1"/>
    <col min="11266" max="11268" width="12.7109375" style="8" customWidth="1"/>
    <col min="11269" max="11269" width="12.28515625" style="8" bestFit="1" customWidth="1"/>
    <col min="11270" max="11520" width="9.140625" style="8"/>
    <col min="11521" max="11521" width="23.42578125" style="8" customWidth="1"/>
    <col min="11522" max="11524" width="12.7109375" style="8" customWidth="1"/>
    <col min="11525" max="11525" width="12.28515625" style="8" bestFit="1" customWidth="1"/>
    <col min="11526" max="11776" width="9.140625" style="8"/>
    <col min="11777" max="11777" width="23.42578125" style="8" customWidth="1"/>
    <col min="11778" max="11780" width="12.7109375" style="8" customWidth="1"/>
    <col min="11781" max="11781" width="12.28515625" style="8" bestFit="1" customWidth="1"/>
    <col min="11782" max="12032" width="9.140625" style="8"/>
    <col min="12033" max="12033" width="23.42578125" style="8" customWidth="1"/>
    <col min="12034" max="12036" width="12.7109375" style="8" customWidth="1"/>
    <col min="12037" max="12037" width="12.28515625" style="8" bestFit="1" customWidth="1"/>
    <col min="12038" max="12288" width="9.140625" style="8"/>
    <col min="12289" max="12289" width="23.42578125" style="8" customWidth="1"/>
    <col min="12290" max="12292" width="12.7109375" style="8" customWidth="1"/>
    <col min="12293" max="12293" width="12.28515625" style="8" bestFit="1" customWidth="1"/>
    <col min="12294" max="12544" width="9.140625" style="8"/>
    <col min="12545" max="12545" width="23.42578125" style="8" customWidth="1"/>
    <col min="12546" max="12548" width="12.7109375" style="8" customWidth="1"/>
    <col min="12549" max="12549" width="12.28515625" style="8" bestFit="1" customWidth="1"/>
    <col min="12550" max="12800" width="9.140625" style="8"/>
    <col min="12801" max="12801" width="23.42578125" style="8" customWidth="1"/>
    <col min="12802" max="12804" width="12.7109375" style="8" customWidth="1"/>
    <col min="12805" max="12805" width="12.28515625" style="8" bestFit="1" customWidth="1"/>
    <col min="12806" max="13056" width="9.140625" style="8"/>
    <col min="13057" max="13057" width="23.42578125" style="8" customWidth="1"/>
    <col min="13058" max="13060" width="12.7109375" style="8" customWidth="1"/>
    <col min="13061" max="13061" width="12.28515625" style="8" bestFit="1" customWidth="1"/>
    <col min="13062" max="13312" width="9.140625" style="8"/>
    <col min="13313" max="13313" width="23.42578125" style="8" customWidth="1"/>
    <col min="13314" max="13316" width="12.7109375" style="8" customWidth="1"/>
    <col min="13317" max="13317" width="12.28515625" style="8" bestFit="1" customWidth="1"/>
    <col min="13318" max="13568" width="9.140625" style="8"/>
    <col min="13569" max="13569" width="23.42578125" style="8" customWidth="1"/>
    <col min="13570" max="13572" width="12.7109375" style="8" customWidth="1"/>
    <col min="13573" max="13573" width="12.28515625" style="8" bestFit="1" customWidth="1"/>
    <col min="13574" max="13824" width="9.140625" style="8"/>
    <col min="13825" max="13825" width="23.42578125" style="8" customWidth="1"/>
    <col min="13826" max="13828" width="12.7109375" style="8" customWidth="1"/>
    <col min="13829" max="13829" width="12.28515625" style="8" bestFit="1" customWidth="1"/>
    <col min="13830" max="14080" width="9.140625" style="8"/>
    <col min="14081" max="14081" width="23.42578125" style="8" customWidth="1"/>
    <col min="14082" max="14084" width="12.7109375" style="8" customWidth="1"/>
    <col min="14085" max="14085" width="12.28515625" style="8" bestFit="1" customWidth="1"/>
    <col min="14086" max="14336" width="9.140625" style="8"/>
    <col min="14337" max="14337" width="23.42578125" style="8" customWidth="1"/>
    <col min="14338" max="14340" width="12.7109375" style="8" customWidth="1"/>
    <col min="14341" max="14341" width="12.28515625" style="8" bestFit="1" customWidth="1"/>
    <col min="14342" max="14592" width="9.140625" style="8"/>
    <col min="14593" max="14593" width="23.42578125" style="8" customWidth="1"/>
    <col min="14594" max="14596" width="12.7109375" style="8" customWidth="1"/>
    <col min="14597" max="14597" width="12.28515625" style="8" bestFit="1" customWidth="1"/>
    <col min="14598" max="14848" width="9.140625" style="8"/>
    <col min="14849" max="14849" width="23.42578125" style="8" customWidth="1"/>
    <col min="14850" max="14852" width="12.7109375" style="8" customWidth="1"/>
    <col min="14853" max="14853" width="12.28515625" style="8" bestFit="1" customWidth="1"/>
    <col min="14854" max="15104" width="9.140625" style="8"/>
    <col min="15105" max="15105" width="23.42578125" style="8" customWidth="1"/>
    <col min="15106" max="15108" width="12.7109375" style="8" customWidth="1"/>
    <col min="15109" max="15109" width="12.28515625" style="8" bestFit="1" customWidth="1"/>
    <col min="15110" max="15360" width="9.140625" style="8"/>
    <col min="15361" max="15361" width="23.42578125" style="8" customWidth="1"/>
    <col min="15362" max="15364" width="12.7109375" style="8" customWidth="1"/>
    <col min="15365" max="15365" width="12.28515625" style="8" bestFit="1" customWidth="1"/>
    <col min="15366" max="15616" width="9.140625" style="8"/>
    <col min="15617" max="15617" width="23.42578125" style="8" customWidth="1"/>
    <col min="15618" max="15620" width="12.7109375" style="8" customWidth="1"/>
    <col min="15621" max="15621" width="12.28515625" style="8" bestFit="1" customWidth="1"/>
    <col min="15622" max="15872" width="9.140625" style="8"/>
    <col min="15873" max="15873" width="23.42578125" style="8" customWidth="1"/>
    <col min="15874" max="15876" width="12.7109375" style="8" customWidth="1"/>
    <col min="15877" max="15877" width="12.28515625" style="8" bestFit="1" customWidth="1"/>
    <col min="15878" max="16128" width="9.140625" style="8"/>
    <col min="16129" max="16129" width="23.42578125" style="8" customWidth="1"/>
    <col min="16130" max="16132" width="12.7109375" style="8" customWidth="1"/>
    <col min="16133" max="16133" width="12.28515625" style="8" bestFit="1" customWidth="1"/>
    <col min="16134" max="16384" width="9.140625" style="8"/>
  </cols>
  <sheetData>
    <row r="1" spans="1:7" ht="18" x14ac:dyDescent="0.25">
      <c r="A1" s="144" t="s">
        <v>65</v>
      </c>
      <c r="B1" s="145"/>
      <c r="C1" s="145"/>
      <c r="D1" s="146"/>
    </row>
    <row r="2" spans="1:7" ht="12.75" customHeight="1" x14ac:dyDescent="0.2">
      <c r="A2" s="13" t="s">
        <v>66</v>
      </c>
      <c r="B2" s="14" t="s">
        <v>67</v>
      </c>
      <c r="C2" s="14" t="s">
        <v>68</v>
      </c>
      <c r="D2" s="15" t="s">
        <v>69</v>
      </c>
      <c r="F2" s="16" t="s">
        <v>70</v>
      </c>
      <c r="G2" s="17">
        <v>8.5000000000000006E-2</v>
      </c>
    </row>
    <row r="3" spans="1:7" ht="12.75" customHeight="1" x14ac:dyDescent="0.25">
      <c r="A3" s="18" t="s">
        <v>71</v>
      </c>
      <c r="B3" s="19">
        <v>202</v>
      </c>
      <c r="C3" s="20">
        <v>2.85</v>
      </c>
      <c r="D3" s="21"/>
    </row>
    <row r="4" spans="1:7" ht="12.75" customHeight="1" x14ac:dyDescent="0.25">
      <c r="A4" s="22" t="s">
        <v>72</v>
      </c>
      <c r="B4" s="19">
        <v>280</v>
      </c>
      <c r="C4" s="20">
        <v>2.95</v>
      </c>
      <c r="D4" s="21"/>
    </row>
    <row r="5" spans="1:7" ht="12.75" customHeight="1" x14ac:dyDescent="0.25">
      <c r="A5" s="22" t="s">
        <v>73</v>
      </c>
      <c r="B5" s="19">
        <v>520</v>
      </c>
      <c r="C5" s="20">
        <v>2.5</v>
      </c>
      <c r="D5" s="21"/>
    </row>
    <row r="6" spans="1:7" ht="12.75" customHeight="1" x14ac:dyDescent="0.25">
      <c r="A6" s="22" t="s">
        <v>74</v>
      </c>
      <c r="B6" s="19">
        <v>340</v>
      </c>
      <c r="C6" s="20">
        <v>2.5</v>
      </c>
      <c r="D6" s="21"/>
    </row>
    <row r="7" spans="1:7" ht="12.75" customHeight="1" x14ac:dyDescent="0.25">
      <c r="A7" s="22" t="s">
        <v>75</v>
      </c>
      <c r="B7" s="19">
        <v>250</v>
      </c>
      <c r="C7" s="20">
        <v>2.5</v>
      </c>
      <c r="D7" s="21"/>
    </row>
    <row r="8" spans="1:7" ht="12.75" customHeight="1" x14ac:dyDescent="0.25">
      <c r="A8" s="22" t="s">
        <v>76</v>
      </c>
      <c r="B8" s="19">
        <v>35</v>
      </c>
      <c r="C8" s="20">
        <v>4.95</v>
      </c>
      <c r="D8" s="21"/>
    </row>
    <row r="9" spans="1:7" ht="12.75" customHeight="1" x14ac:dyDescent="0.25">
      <c r="A9" s="22" t="s">
        <v>77</v>
      </c>
      <c r="B9" s="19">
        <v>75</v>
      </c>
      <c r="C9" s="20">
        <v>2.95</v>
      </c>
      <c r="D9" s="21"/>
    </row>
    <row r="10" spans="1:7" ht="12.75" customHeight="1" x14ac:dyDescent="0.25">
      <c r="A10" s="22" t="s">
        <v>78</v>
      </c>
      <c r="B10" s="19">
        <v>100</v>
      </c>
      <c r="C10" s="20">
        <v>2.95</v>
      </c>
      <c r="D10" s="21"/>
    </row>
    <row r="11" spans="1:7" ht="12.75" customHeight="1" x14ac:dyDescent="0.25">
      <c r="A11" s="23" t="s">
        <v>79</v>
      </c>
      <c r="B11" s="19">
        <v>90</v>
      </c>
      <c r="C11" s="20">
        <v>5.95</v>
      </c>
      <c r="D11" s="21"/>
    </row>
    <row r="12" spans="1:7" ht="12.75" customHeight="1" x14ac:dyDescent="0.25">
      <c r="A12" s="23" t="s">
        <v>80</v>
      </c>
      <c r="B12" s="19">
        <v>86</v>
      </c>
      <c r="C12" s="20">
        <v>3.95</v>
      </c>
      <c r="D12" s="21"/>
    </row>
    <row r="13" spans="1:7" ht="12.75" customHeight="1" x14ac:dyDescent="0.25">
      <c r="A13" s="23" t="s">
        <v>81</v>
      </c>
      <c r="B13" s="19">
        <v>110</v>
      </c>
      <c r="C13" s="20">
        <v>0.95</v>
      </c>
      <c r="D13" s="21"/>
    </row>
    <row r="14" spans="1:7" ht="12.75" customHeight="1" x14ac:dyDescent="0.25">
      <c r="A14" s="23" t="s">
        <v>82</v>
      </c>
      <c r="B14" s="19">
        <v>80</v>
      </c>
      <c r="C14" s="20">
        <v>3.85</v>
      </c>
      <c r="D14" s="21"/>
    </row>
    <row r="15" spans="1:7" ht="12.75" customHeight="1" x14ac:dyDescent="0.25">
      <c r="A15" s="23" t="s">
        <v>83</v>
      </c>
      <c r="B15" s="19">
        <v>603</v>
      </c>
      <c r="C15" s="20">
        <v>0.5</v>
      </c>
      <c r="D15" s="21"/>
    </row>
    <row r="16" spans="1:7" ht="12.75" customHeight="1" x14ac:dyDescent="0.25">
      <c r="A16" s="23" t="s">
        <v>84</v>
      </c>
      <c r="B16" s="19">
        <v>50</v>
      </c>
      <c r="C16" s="20">
        <v>2.95</v>
      </c>
      <c r="D16" s="21"/>
    </row>
    <row r="17" spans="1:5" ht="12.75" customHeight="1" x14ac:dyDescent="0.25">
      <c r="A17" s="23" t="s">
        <v>85</v>
      </c>
      <c r="B17" s="19">
        <v>40</v>
      </c>
      <c r="C17" s="20">
        <v>3.95</v>
      </c>
      <c r="D17" s="21"/>
    </row>
    <row r="18" spans="1:5" ht="12.75" customHeight="1" x14ac:dyDescent="0.25">
      <c r="A18" s="23" t="s">
        <v>86</v>
      </c>
      <c r="B18" s="19">
        <v>75</v>
      </c>
      <c r="C18" s="20">
        <v>3.5</v>
      </c>
      <c r="D18" s="21"/>
    </row>
    <row r="19" spans="1:5" ht="12.75" customHeight="1" x14ac:dyDescent="0.25">
      <c r="A19" s="23" t="s">
        <v>87</v>
      </c>
      <c r="B19" s="19">
        <v>30</v>
      </c>
      <c r="C19" s="20">
        <v>9.9499999999999993</v>
      </c>
      <c r="D19" s="21"/>
    </row>
    <row r="20" spans="1:5" ht="12.75" customHeight="1" x14ac:dyDescent="0.25">
      <c r="A20" s="23" t="s">
        <v>88</v>
      </c>
      <c r="B20" s="19">
        <v>25</v>
      </c>
      <c r="C20" s="20">
        <v>14.95</v>
      </c>
      <c r="D20" s="21"/>
    </row>
    <row r="21" spans="1:5" ht="12.75" customHeight="1" x14ac:dyDescent="0.25">
      <c r="A21" s="23" t="s">
        <v>89</v>
      </c>
      <c r="B21" s="19">
        <v>45</v>
      </c>
      <c r="C21" s="20">
        <v>10.95</v>
      </c>
      <c r="D21" s="21"/>
    </row>
    <row r="22" spans="1:5" x14ac:dyDescent="0.2">
      <c r="A22" s="24"/>
    </row>
    <row r="23" spans="1:5" x14ac:dyDescent="0.2">
      <c r="C23" s="25" t="s">
        <v>90</v>
      </c>
      <c r="D23" s="26"/>
      <c r="E23" s="27"/>
    </row>
    <row r="24" spans="1:5" x14ac:dyDescent="0.2">
      <c r="C24" s="28" t="s">
        <v>91</v>
      </c>
      <c r="D24" s="29"/>
      <c r="E24" s="27"/>
    </row>
    <row r="25" spans="1:5" x14ac:dyDescent="0.2">
      <c r="C25" s="30" t="s">
        <v>92</v>
      </c>
      <c r="D25" s="31"/>
    </row>
  </sheetData>
  <mergeCells count="1">
    <mergeCell ref="A1:D1"/>
  </mergeCells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030A0"/>
  </sheetPr>
  <dimension ref="A1:H83"/>
  <sheetViews>
    <sheetView workbookViewId="0">
      <selection activeCell="A3" sqref="A3"/>
    </sheetView>
  </sheetViews>
  <sheetFormatPr defaultRowHeight="12.75" x14ac:dyDescent="0.2"/>
  <cols>
    <col min="1" max="1" width="20.140625" style="8" bestFit="1" customWidth="1"/>
    <col min="2" max="2" width="10.85546875" style="8" customWidth="1"/>
    <col min="3" max="4" width="10.7109375" style="8" customWidth="1"/>
    <col min="5" max="5" width="11.7109375" style="8" customWidth="1"/>
    <col min="6" max="6" width="13.140625" style="8" customWidth="1"/>
    <col min="7" max="7" width="12.7109375" style="8" customWidth="1"/>
    <col min="8" max="8" width="12.42578125" style="8" customWidth="1"/>
    <col min="9" max="256" width="9.140625" style="8"/>
    <col min="257" max="257" width="20.140625" style="8" bestFit="1" customWidth="1"/>
    <col min="258" max="258" width="10.85546875" style="8" customWidth="1"/>
    <col min="259" max="260" width="10.7109375" style="8" customWidth="1"/>
    <col min="261" max="261" width="11.7109375" style="8" customWidth="1"/>
    <col min="262" max="262" width="13.140625" style="8" customWidth="1"/>
    <col min="263" max="263" width="12.7109375" style="8" customWidth="1"/>
    <col min="264" max="264" width="12.42578125" style="8" customWidth="1"/>
    <col min="265" max="512" width="9.140625" style="8"/>
    <col min="513" max="513" width="20.140625" style="8" bestFit="1" customWidth="1"/>
    <col min="514" max="514" width="10.85546875" style="8" customWidth="1"/>
    <col min="515" max="516" width="10.7109375" style="8" customWidth="1"/>
    <col min="517" max="517" width="11.7109375" style="8" customWidth="1"/>
    <col min="518" max="518" width="13.140625" style="8" customWidth="1"/>
    <col min="519" max="519" width="12.7109375" style="8" customWidth="1"/>
    <col min="520" max="520" width="12.42578125" style="8" customWidth="1"/>
    <col min="521" max="768" width="9.140625" style="8"/>
    <col min="769" max="769" width="20.140625" style="8" bestFit="1" customWidth="1"/>
    <col min="770" max="770" width="10.85546875" style="8" customWidth="1"/>
    <col min="771" max="772" width="10.7109375" style="8" customWidth="1"/>
    <col min="773" max="773" width="11.7109375" style="8" customWidth="1"/>
    <col min="774" max="774" width="13.140625" style="8" customWidth="1"/>
    <col min="775" max="775" width="12.7109375" style="8" customWidth="1"/>
    <col min="776" max="776" width="12.42578125" style="8" customWidth="1"/>
    <col min="777" max="1024" width="9.140625" style="8"/>
    <col min="1025" max="1025" width="20.140625" style="8" bestFit="1" customWidth="1"/>
    <col min="1026" max="1026" width="10.85546875" style="8" customWidth="1"/>
    <col min="1027" max="1028" width="10.7109375" style="8" customWidth="1"/>
    <col min="1029" max="1029" width="11.7109375" style="8" customWidth="1"/>
    <col min="1030" max="1030" width="13.140625" style="8" customWidth="1"/>
    <col min="1031" max="1031" width="12.7109375" style="8" customWidth="1"/>
    <col min="1032" max="1032" width="12.42578125" style="8" customWidth="1"/>
    <col min="1033" max="1280" width="9.140625" style="8"/>
    <col min="1281" max="1281" width="20.140625" style="8" bestFit="1" customWidth="1"/>
    <col min="1282" max="1282" width="10.85546875" style="8" customWidth="1"/>
    <col min="1283" max="1284" width="10.7109375" style="8" customWidth="1"/>
    <col min="1285" max="1285" width="11.7109375" style="8" customWidth="1"/>
    <col min="1286" max="1286" width="13.140625" style="8" customWidth="1"/>
    <col min="1287" max="1287" width="12.7109375" style="8" customWidth="1"/>
    <col min="1288" max="1288" width="12.42578125" style="8" customWidth="1"/>
    <col min="1289" max="1536" width="9.140625" style="8"/>
    <col min="1537" max="1537" width="20.140625" style="8" bestFit="1" customWidth="1"/>
    <col min="1538" max="1538" width="10.85546875" style="8" customWidth="1"/>
    <col min="1539" max="1540" width="10.7109375" style="8" customWidth="1"/>
    <col min="1541" max="1541" width="11.7109375" style="8" customWidth="1"/>
    <col min="1542" max="1542" width="13.140625" style="8" customWidth="1"/>
    <col min="1543" max="1543" width="12.7109375" style="8" customWidth="1"/>
    <col min="1544" max="1544" width="12.42578125" style="8" customWidth="1"/>
    <col min="1545" max="1792" width="9.140625" style="8"/>
    <col min="1793" max="1793" width="20.140625" style="8" bestFit="1" customWidth="1"/>
    <col min="1794" max="1794" width="10.85546875" style="8" customWidth="1"/>
    <col min="1795" max="1796" width="10.7109375" style="8" customWidth="1"/>
    <col min="1797" max="1797" width="11.7109375" style="8" customWidth="1"/>
    <col min="1798" max="1798" width="13.140625" style="8" customWidth="1"/>
    <col min="1799" max="1799" width="12.7109375" style="8" customWidth="1"/>
    <col min="1800" max="1800" width="12.42578125" style="8" customWidth="1"/>
    <col min="1801" max="2048" width="9.140625" style="8"/>
    <col min="2049" max="2049" width="20.140625" style="8" bestFit="1" customWidth="1"/>
    <col min="2050" max="2050" width="10.85546875" style="8" customWidth="1"/>
    <col min="2051" max="2052" width="10.7109375" style="8" customWidth="1"/>
    <col min="2053" max="2053" width="11.7109375" style="8" customWidth="1"/>
    <col min="2054" max="2054" width="13.140625" style="8" customWidth="1"/>
    <col min="2055" max="2055" width="12.7109375" style="8" customWidth="1"/>
    <col min="2056" max="2056" width="12.42578125" style="8" customWidth="1"/>
    <col min="2057" max="2304" width="9.140625" style="8"/>
    <col min="2305" max="2305" width="20.140625" style="8" bestFit="1" customWidth="1"/>
    <col min="2306" max="2306" width="10.85546875" style="8" customWidth="1"/>
    <col min="2307" max="2308" width="10.7109375" style="8" customWidth="1"/>
    <col min="2309" max="2309" width="11.7109375" style="8" customWidth="1"/>
    <col min="2310" max="2310" width="13.140625" style="8" customWidth="1"/>
    <col min="2311" max="2311" width="12.7109375" style="8" customWidth="1"/>
    <col min="2312" max="2312" width="12.42578125" style="8" customWidth="1"/>
    <col min="2313" max="2560" width="9.140625" style="8"/>
    <col min="2561" max="2561" width="20.140625" style="8" bestFit="1" customWidth="1"/>
    <col min="2562" max="2562" width="10.85546875" style="8" customWidth="1"/>
    <col min="2563" max="2564" width="10.7109375" style="8" customWidth="1"/>
    <col min="2565" max="2565" width="11.7109375" style="8" customWidth="1"/>
    <col min="2566" max="2566" width="13.140625" style="8" customWidth="1"/>
    <col min="2567" max="2567" width="12.7109375" style="8" customWidth="1"/>
    <col min="2568" max="2568" width="12.42578125" style="8" customWidth="1"/>
    <col min="2569" max="2816" width="9.140625" style="8"/>
    <col min="2817" max="2817" width="20.140625" style="8" bestFit="1" customWidth="1"/>
    <col min="2818" max="2818" width="10.85546875" style="8" customWidth="1"/>
    <col min="2819" max="2820" width="10.7109375" style="8" customWidth="1"/>
    <col min="2821" max="2821" width="11.7109375" style="8" customWidth="1"/>
    <col min="2822" max="2822" width="13.140625" style="8" customWidth="1"/>
    <col min="2823" max="2823" width="12.7109375" style="8" customWidth="1"/>
    <col min="2824" max="2824" width="12.42578125" style="8" customWidth="1"/>
    <col min="2825" max="3072" width="9.140625" style="8"/>
    <col min="3073" max="3073" width="20.140625" style="8" bestFit="1" customWidth="1"/>
    <col min="3074" max="3074" width="10.85546875" style="8" customWidth="1"/>
    <col min="3075" max="3076" width="10.7109375" style="8" customWidth="1"/>
    <col min="3077" max="3077" width="11.7109375" style="8" customWidth="1"/>
    <col min="3078" max="3078" width="13.140625" style="8" customWidth="1"/>
    <col min="3079" max="3079" width="12.7109375" style="8" customWidth="1"/>
    <col min="3080" max="3080" width="12.42578125" style="8" customWidth="1"/>
    <col min="3081" max="3328" width="9.140625" style="8"/>
    <col min="3329" max="3329" width="20.140625" style="8" bestFit="1" customWidth="1"/>
    <col min="3330" max="3330" width="10.85546875" style="8" customWidth="1"/>
    <col min="3331" max="3332" width="10.7109375" style="8" customWidth="1"/>
    <col min="3333" max="3333" width="11.7109375" style="8" customWidth="1"/>
    <col min="3334" max="3334" width="13.140625" style="8" customWidth="1"/>
    <col min="3335" max="3335" width="12.7109375" style="8" customWidth="1"/>
    <col min="3336" max="3336" width="12.42578125" style="8" customWidth="1"/>
    <col min="3337" max="3584" width="9.140625" style="8"/>
    <col min="3585" max="3585" width="20.140625" style="8" bestFit="1" customWidth="1"/>
    <col min="3586" max="3586" width="10.85546875" style="8" customWidth="1"/>
    <col min="3587" max="3588" width="10.7109375" style="8" customWidth="1"/>
    <col min="3589" max="3589" width="11.7109375" style="8" customWidth="1"/>
    <col min="3590" max="3590" width="13.140625" style="8" customWidth="1"/>
    <col min="3591" max="3591" width="12.7109375" style="8" customWidth="1"/>
    <col min="3592" max="3592" width="12.42578125" style="8" customWidth="1"/>
    <col min="3593" max="3840" width="9.140625" style="8"/>
    <col min="3841" max="3841" width="20.140625" style="8" bestFit="1" customWidth="1"/>
    <col min="3842" max="3842" width="10.85546875" style="8" customWidth="1"/>
    <col min="3843" max="3844" width="10.7109375" style="8" customWidth="1"/>
    <col min="3845" max="3845" width="11.7109375" style="8" customWidth="1"/>
    <col min="3846" max="3846" width="13.140625" style="8" customWidth="1"/>
    <col min="3847" max="3847" width="12.7109375" style="8" customWidth="1"/>
    <col min="3848" max="3848" width="12.42578125" style="8" customWidth="1"/>
    <col min="3849" max="4096" width="9.140625" style="8"/>
    <col min="4097" max="4097" width="20.140625" style="8" bestFit="1" customWidth="1"/>
    <col min="4098" max="4098" width="10.85546875" style="8" customWidth="1"/>
    <col min="4099" max="4100" width="10.7109375" style="8" customWidth="1"/>
    <col min="4101" max="4101" width="11.7109375" style="8" customWidth="1"/>
    <col min="4102" max="4102" width="13.140625" style="8" customWidth="1"/>
    <col min="4103" max="4103" width="12.7109375" style="8" customWidth="1"/>
    <col min="4104" max="4104" width="12.42578125" style="8" customWidth="1"/>
    <col min="4105" max="4352" width="9.140625" style="8"/>
    <col min="4353" max="4353" width="20.140625" style="8" bestFit="1" customWidth="1"/>
    <col min="4354" max="4354" width="10.85546875" style="8" customWidth="1"/>
    <col min="4355" max="4356" width="10.7109375" style="8" customWidth="1"/>
    <col min="4357" max="4357" width="11.7109375" style="8" customWidth="1"/>
    <col min="4358" max="4358" width="13.140625" style="8" customWidth="1"/>
    <col min="4359" max="4359" width="12.7109375" style="8" customWidth="1"/>
    <col min="4360" max="4360" width="12.42578125" style="8" customWidth="1"/>
    <col min="4361" max="4608" width="9.140625" style="8"/>
    <col min="4609" max="4609" width="20.140625" style="8" bestFit="1" customWidth="1"/>
    <col min="4610" max="4610" width="10.85546875" style="8" customWidth="1"/>
    <col min="4611" max="4612" width="10.7109375" style="8" customWidth="1"/>
    <col min="4613" max="4613" width="11.7109375" style="8" customWidth="1"/>
    <col min="4614" max="4614" width="13.140625" style="8" customWidth="1"/>
    <col min="4615" max="4615" width="12.7109375" style="8" customWidth="1"/>
    <col min="4616" max="4616" width="12.42578125" style="8" customWidth="1"/>
    <col min="4617" max="4864" width="9.140625" style="8"/>
    <col min="4865" max="4865" width="20.140625" style="8" bestFit="1" customWidth="1"/>
    <col min="4866" max="4866" width="10.85546875" style="8" customWidth="1"/>
    <col min="4867" max="4868" width="10.7109375" style="8" customWidth="1"/>
    <col min="4869" max="4869" width="11.7109375" style="8" customWidth="1"/>
    <col min="4870" max="4870" width="13.140625" style="8" customWidth="1"/>
    <col min="4871" max="4871" width="12.7109375" style="8" customWidth="1"/>
    <col min="4872" max="4872" width="12.42578125" style="8" customWidth="1"/>
    <col min="4873" max="5120" width="9.140625" style="8"/>
    <col min="5121" max="5121" width="20.140625" style="8" bestFit="1" customWidth="1"/>
    <col min="5122" max="5122" width="10.85546875" style="8" customWidth="1"/>
    <col min="5123" max="5124" width="10.7109375" style="8" customWidth="1"/>
    <col min="5125" max="5125" width="11.7109375" style="8" customWidth="1"/>
    <col min="5126" max="5126" width="13.140625" style="8" customWidth="1"/>
    <col min="5127" max="5127" width="12.7109375" style="8" customWidth="1"/>
    <col min="5128" max="5128" width="12.42578125" style="8" customWidth="1"/>
    <col min="5129" max="5376" width="9.140625" style="8"/>
    <col min="5377" max="5377" width="20.140625" style="8" bestFit="1" customWidth="1"/>
    <col min="5378" max="5378" width="10.85546875" style="8" customWidth="1"/>
    <col min="5379" max="5380" width="10.7109375" style="8" customWidth="1"/>
    <col min="5381" max="5381" width="11.7109375" style="8" customWidth="1"/>
    <col min="5382" max="5382" width="13.140625" style="8" customWidth="1"/>
    <col min="5383" max="5383" width="12.7109375" style="8" customWidth="1"/>
    <col min="5384" max="5384" width="12.42578125" style="8" customWidth="1"/>
    <col min="5385" max="5632" width="9.140625" style="8"/>
    <col min="5633" max="5633" width="20.140625" style="8" bestFit="1" customWidth="1"/>
    <col min="5634" max="5634" width="10.85546875" style="8" customWidth="1"/>
    <col min="5635" max="5636" width="10.7109375" style="8" customWidth="1"/>
    <col min="5637" max="5637" width="11.7109375" style="8" customWidth="1"/>
    <col min="5638" max="5638" width="13.140625" style="8" customWidth="1"/>
    <col min="5639" max="5639" width="12.7109375" style="8" customWidth="1"/>
    <col min="5640" max="5640" width="12.42578125" style="8" customWidth="1"/>
    <col min="5641" max="5888" width="9.140625" style="8"/>
    <col min="5889" max="5889" width="20.140625" style="8" bestFit="1" customWidth="1"/>
    <col min="5890" max="5890" width="10.85546875" style="8" customWidth="1"/>
    <col min="5891" max="5892" width="10.7109375" style="8" customWidth="1"/>
    <col min="5893" max="5893" width="11.7109375" style="8" customWidth="1"/>
    <col min="5894" max="5894" width="13.140625" style="8" customWidth="1"/>
    <col min="5895" max="5895" width="12.7109375" style="8" customWidth="1"/>
    <col min="5896" max="5896" width="12.42578125" style="8" customWidth="1"/>
    <col min="5897" max="6144" width="9.140625" style="8"/>
    <col min="6145" max="6145" width="20.140625" style="8" bestFit="1" customWidth="1"/>
    <col min="6146" max="6146" width="10.85546875" style="8" customWidth="1"/>
    <col min="6147" max="6148" width="10.7109375" style="8" customWidth="1"/>
    <col min="6149" max="6149" width="11.7109375" style="8" customWidth="1"/>
    <col min="6150" max="6150" width="13.140625" style="8" customWidth="1"/>
    <col min="6151" max="6151" width="12.7109375" style="8" customWidth="1"/>
    <col min="6152" max="6152" width="12.42578125" style="8" customWidth="1"/>
    <col min="6153" max="6400" width="9.140625" style="8"/>
    <col min="6401" max="6401" width="20.140625" style="8" bestFit="1" customWidth="1"/>
    <col min="6402" max="6402" width="10.85546875" style="8" customWidth="1"/>
    <col min="6403" max="6404" width="10.7109375" style="8" customWidth="1"/>
    <col min="6405" max="6405" width="11.7109375" style="8" customWidth="1"/>
    <col min="6406" max="6406" width="13.140625" style="8" customWidth="1"/>
    <col min="6407" max="6407" width="12.7109375" style="8" customWidth="1"/>
    <col min="6408" max="6408" width="12.42578125" style="8" customWidth="1"/>
    <col min="6409" max="6656" width="9.140625" style="8"/>
    <col min="6657" max="6657" width="20.140625" style="8" bestFit="1" customWidth="1"/>
    <col min="6658" max="6658" width="10.85546875" style="8" customWidth="1"/>
    <col min="6659" max="6660" width="10.7109375" style="8" customWidth="1"/>
    <col min="6661" max="6661" width="11.7109375" style="8" customWidth="1"/>
    <col min="6662" max="6662" width="13.140625" style="8" customWidth="1"/>
    <col min="6663" max="6663" width="12.7109375" style="8" customWidth="1"/>
    <col min="6664" max="6664" width="12.42578125" style="8" customWidth="1"/>
    <col min="6665" max="6912" width="9.140625" style="8"/>
    <col min="6913" max="6913" width="20.140625" style="8" bestFit="1" customWidth="1"/>
    <col min="6914" max="6914" width="10.85546875" style="8" customWidth="1"/>
    <col min="6915" max="6916" width="10.7109375" style="8" customWidth="1"/>
    <col min="6917" max="6917" width="11.7109375" style="8" customWidth="1"/>
    <col min="6918" max="6918" width="13.140625" style="8" customWidth="1"/>
    <col min="6919" max="6919" width="12.7109375" style="8" customWidth="1"/>
    <col min="6920" max="6920" width="12.42578125" style="8" customWidth="1"/>
    <col min="6921" max="7168" width="9.140625" style="8"/>
    <col min="7169" max="7169" width="20.140625" style="8" bestFit="1" customWidth="1"/>
    <col min="7170" max="7170" width="10.85546875" style="8" customWidth="1"/>
    <col min="7171" max="7172" width="10.7109375" style="8" customWidth="1"/>
    <col min="7173" max="7173" width="11.7109375" style="8" customWidth="1"/>
    <col min="7174" max="7174" width="13.140625" style="8" customWidth="1"/>
    <col min="7175" max="7175" width="12.7109375" style="8" customWidth="1"/>
    <col min="7176" max="7176" width="12.42578125" style="8" customWidth="1"/>
    <col min="7177" max="7424" width="9.140625" style="8"/>
    <col min="7425" max="7425" width="20.140625" style="8" bestFit="1" customWidth="1"/>
    <col min="7426" max="7426" width="10.85546875" style="8" customWidth="1"/>
    <col min="7427" max="7428" width="10.7109375" style="8" customWidth="1"/>
    <col min="7429" max="7429" width="11.7109375" style="8" customWidth="1"/>
    <col min="7430" max="7430" width="13.140625" style="8" customWidth="1"/>
    <col min="7431" max="7431" width="12.7109375" style="8" customWidth="1"/>
    <col min="7432" max="7432" width="12.42578125" style="8" customWidth="1"/>
    <col min="7433" max="7680" width="9.140625" style="8"/>
    <col min="7681" max="7681" width="20.140625" style="8" bestFit="1" customWidth="1"/>
    <col min="7682" max="7682" width="10.85546875" style="8" customWidth="1"/>
    <col min="7683" max="7684" width="10.7109375" style="8" customWidth="1"/>
    <col min="7685" max="7685" width="11.7109375" style="8" customWidth="1"/>
    <col min="7686" max="7686" width="13.140625" style="8" customWidth="1"/>
    <col min="7687" max="7687" width="12.7109375" style="8" customWidth="1"/>
    <col min="7688" max="7688" width="12.42578125" style="8" customWidth="1"/>
    <col min="7689" max="7936" width="9.140625" style="8"/>
    <col min="7937" max="7937" width="20.140625" style="8" bestFit="1" customWidth="1"/>
    <col min="7938" max="7938" width="10.85546875" style="8" customWidth="1"/>
    <col min="7939" max="7940" width="10.7109375" style="8" customWidth="1"/>
    <col min="7941" max="7941" width="11.7109375" style="8" customWidth="1"/>
    <col min="7942" max="7942" width="13.140625" style="8" customWidth="1"/>
    <col min="7943" max="7943" width="12.7109375" style="8" customWidth="1"/>
    <col min="7944" max="7944" width="12.42578125" style="8" customWidth="1"/>
    <col min="7945" max="8192" width="9.140625" style="8"/>
    <col min="8193" max="8193" width="20.140625" style="8" bestFit="1" customWidth="1"/>
    <col min="8194" max="8194" width="10.85546875" style="8" customWidth="1"/>
    <col min="8195" max="8196" width="10.7109375" style="8" customWidth="1"/>
    <col min="8197" max="8197" width="11.7109375" style="8" customWidth="1"/>
    <col min="8198" max="8198" width="13.140625" style="8" customWidth="1"/>
    <col min="8199" max="8199" width="12.7109375" style="8" customWidth="1"/>
    <col min="8200" max="8200" width="12.42578125" style="8" customWidth="1"/>
    <col min="8201" max="8448" width="9.140625" style="8"/>
    <col min="8449" max="8449" width="20.140625" style="8" bestFit="1" customWidth="1"/>
    <col min="8450" max="8450" width="10.85546875" style="8" customWidth="1"/>
    <col min="8451" max="8452" width="10.7109375" style="8" customWidth="1"/>
    <col min="8453" max="8453" width="11.7109375" style="8" customWidth="1"/>
    <col min="8454" max="8454" width="13.140625" style="8" customWidth="1"/>
    <col min="8455" max="8455" width="12.7109375" style="8" customWidth="1"/>
    <col min="8456" max="8456" width="12.42578125" style="8" customWidth="1"/>
    <col min="8457" max="8704" width="9.140625" style="8"/>
    <col min="8705" max="8705" width="20.140625" style="8" bestFit="1" customWidth="1"/>
    <col min="8706" max="8706" width="10.85546875" style="8" customWidth="1"/>
    <col min="8707" max="8708" width="10.7109375" style="8" customWidth="1"/>
    <col min="8709" max="8709" width="11.7109375" style="8" customWidth="1"/>
    <col min="8710" max="8710" width="13.140625" style="8" customWidth="1"/>
    <col min="8711" max="8711" width="12.7109375" style="8" customWidth="1"/>
    <col min="8712" max="8712" width="12.42578125" style="8" customWidth="1"/>
    <col min="8713" max="8960" width="9.140625" style="8"/>
    <col min="8961" max="8961" width="20.140625" style="8" bestFit="1" customWidth="1"/>
    <col min="8962" max="8962" width="10.85546875" style="8" customWidth="1"/>
    <col min="8963" max="8964" width="10.7109375" style="8" customWidth="1"/>
    <col min="8965" max="8965" width="11.7109375" style="8" customWidth="1"/>
    <col min="8966" max="8966" width="13.140625" style="8" customWidth="1"/>
    <col min="8967" max="8967" width="12.7109375" style="8" customWidth="1"/>
    <col min="8968" max="8968" width="12.42578125" style="8" customWidth="1"/>
    <col min="8969" max="9216" width="9.140625" style="8"/>
    <col min="9217" max="9217" width="20.140625" style="8" bestFit="1" customWidth="1"/>
    <col min="9218" max="9218" width="10.85546875" style="8" customWidth="1"/>
    <col min="9219" max="9220" width="10.7109375" style="8" customWidth="1"/>
    <col min="9221" max="9221" width="11.7109375" style="8" customWidth="1"/>
    <col min="9222" max="9222" width="13.140625" style="8" customWidth="1"/>
    <col min="9223" max="9223" width="12.7109375" style="8" customWidth="1"/>
    <col min="9224" max="9224" width="12.42578125" style="8" customWidth="1"/>
    <col min="9225" max="9472" width="9.140625" style="8"/>
    <col min="9473" max="9473" width="20.140625" style="8" bestFit="1" customWidth="1"/>
    <col min="9474" max="9474" width="10.85546875" style="8" customWidth="1"/>
    <col min="9475" max="9476" width="10.7109375" style="8" customWidth="1"/>
    <col min="9477" max="9477" width="11.7109375" style="8" customWidth="1"/>
    <col min="9478" max="9478" width="13.140625" style="8" customWidth="1"/>
    <col min="9479" max="9479" width="12.7109375" style="8" customWidth="1"/>
    <col min="9480" max="9480" width="12.42578125" style="8" customWidth="1"/>
    <col min="9481" max="9728" width="9.140625" style="8"/>
    <col min="9729" max="9729" width="20.140625" style="8" bestFit="1" customWidth="1"/>
    <col min="9730" max="9730" width="10.85546875" style="8" customWidth="1"/>
    <col min="9731" max="9732" width="10.7109375" style="8" customWidth="1"/>
    <col min="9733" max="9733" width="11.7109375" style="8" customWidth="1"/>
    <col min="9734" max="9734" width="13.140625" style="8" customWidth="1"/>
    <col min="9735" max="9735" width="12.7109375" style="8" customWidth="1"/>
    <col min="9736" max="9736" width="12.42578125" style="8" customWidth="1"/>
    <col min="9737" max="9984" width="9.140625" style="8"/>
    <col min="9985" max="9985" width="20.140625" style="8" bestFit="1" customWidth="1"/>
    <col min="9986" max="9986" width="10.85546875" style="8" customWidth="1"/>
    <col min="9987" max="9988" width="10.7109375" style="8" customWidth="1"/>
    <col min="9989" max="9989" width="11.7109375" style="8" customWidth="1"/>
    <col min="9990" max="9990" width="13.140625" style="8" customWidth="1"/>
    <col min="9991" max="9991" width="12.7109375" style="8" customWidth="1"/>
    <col min="9992" max="9992" width="12.42578125" style="8" customWidth="1"/>
    <col min="9993" max="10240" width="9.140625" style="8"/>
    <col min="10241" max="10241" width="20.140625" style="8" bestFit="1" customWidth="1"/>
    <col min="10242" max="10242" width="10.85546875" style="8" customWidth="1"/>
    <col min="10243" max="10244" width="10.7109375" style="8" customWidth="1"/>
    <col min="10245" max="10245" width="11.7109375" style="8" customWidth="1"/>
    <col min="10246" max="10246" width="13.140625" style="8" customWidth="1"/>
    <col min="10247" max="10247" width="12.7109375" style="8" customWidth="1"/>
    <col min="10248" max="10248" width="12.42578125" style="8" customWidth="1"/>
    <col min="10249" max="10496" width="9.140625" style="8"/>
    <col min="10497" max="10497" width="20.140625" style="8" bestFit="1" customWidth="1"/>
    <col min="10498" max="10498" width="10.85546875" style="8" customWidth="1"/>
    <col min="10499" max="10500" width="10.7109375" style="8" customWidth="1"/>
    <col min="10501" max="10501" width="11.7109375" style="8" customWidth="1"/>
    <col min="10502" max="10502" width="13.140625" style="8" customWidth="1"/>
    <col min="10503" max="10503" width="12.7109375" style="8" customWidth="1"/>
    <col min="10504" max="10504" width="12.42578125" style="8" customWidth="1"/>
    <col min="10505" max="10752" width="9.140625" style="8"/>
    <col min="10753" max="10753" width="20.140625" style="8" bestFit="1" customWidth="1"/>
    <col min="10754" max="10754" width="10.85546875" style="8" customWidth="1"/>
    <col min="10755" max="10756" width="10.7109375" style="8" customWidth="1"/>
    <col min="10757" max="10757" width="11.7109375" style="8" customWidth="1"/>
    <col min="10758" max="10758" width="13.140625" style="8" customWidth="1"/>
    <col min="10759" max="10759" width="12.7109375" style="8" customWidth="1"/>
    <col min="10760" max="10760" width="12.42578125" style="8" customWidth="1"/>
    <col min="10761" max="11008" width="9.140625" style="8"/>
    <col min="11009" max="11009" width="20.140625" style="8" bestFit="1" customWidth="1"/>
    <col min="11010" max="11010" width="10.85546875" style="8" customWidth="1"/>
    <col min="11011" max="11012" width="10.7109375" style="8" customWidth="1"/>
    <col min="11013" max="11013" width="11.7109375" style="8" customWidth="1"/>
    <col min="11014" max="11014" width="13.140625" style="8" customWidth="1"/>
    <col min="11015" max="11015" width="12.7109375" style="8" customWidth="1"/>
    <col min="11016" max="11016" width="12.42578125" style="8" customWidth="1"/>
    <col min="11017" max="11264" width="9.140625" style="8"/>
    <col min="11265" max="11265" width="20.140625" style="8" bestFit="1" customWidth="1"/>
    <col min="11266" max="11266" width="10.85546875" style="8" customWidth="1"/>
    <col min="11267" max="11268" width="10.7109375" style="8" customWidth="1"/>
    <col min="11269" max="11269" width="11.7109375" style="8" customWidth="1"/>
    <col min="11270" max="11270" width="13.140625" style="8" customWidth="1"/>
    <col min="11271" max="11271" width="12.7109375" style="8" customWidth="1"/>
    <col min="11272" max="11272" width="12.42578125" style="8" customWidth="1"/>
    <col min="11273" max="11520" width="9.140625" style="8"/>
    <col min="11521" max="11521" width="20.140625" style="8" bestFit="1" customWidth="1"/>
    <col min="11522" max="11522" width="10.85546875" style="8" customWidth="1"/>
    <col min="11523" max="11524" width="10.7109375" style="8" customWidth="1"/>
    <col min="11525" max="11525" width="11.7109375" style="8" customWidth="1"/>
    <col min="11526" max="11526" width="13.140625" style="8" customWidth="1"/>
    <col min="11527" max="11527" width="12.7109375" style="8" customWidth="1"/>
    <col min="11528" max="11528" width="12.42578125" style="8" customWidth="1"/>
    <col min="11529" max="11776" width="9.140625" style="8"/>
    <col min="11777" max="11777" width="20.140625" style="8" bestFit="1" customWidth="1"/>
    <col min="11778" max="11778" width="10.85546875" style="8" customWidth="1"/>
    <col min="11779" max="11780" width="10.7109375" style="8" customWidth="1"/>
    <col min="11781" max="11781" width="11.7109375" style="8" customWidth="1"/>
    <col min="11782" max="11782" width="13.140625" style="8" customWidth="1"/>
    <col min="11783" max="11783" width="12.7109375" style="8" customWidth="1"/>
    <col min="11784" max="11784" width="12.42578125" style="8" customWidth="1"/>
    <col min="11785" max="12032" width="9.140625" style="8"/>
    <col min="12033" max="12033" width="20.140625" style="8" bestFit="1" customWidth="1"/>
    <col min="12034" max="12034" width="10.85546875" style="8" customWidth="1"/>
    <col min="12035" max="12036" width="10.7109375" style="8" customWidth="1"/>
    <col min="12037" max="12037" width="11.7109375" style="8" customWidth="1"/>
    <col min="12038" max="12038" width="13.140625" style="8" customWidth="1"/>
    <col min="12039" max="12039" width="12.7109375" style="8" customWidth="1"/>
    <col min="12040" max="12040" width="12.42578125" style="8" customWidth="1"/>
    <col min="12041" max="12288" width="9.140625" style="8"/>
    <col min="12289" max="12289" width="20.140625" style="8" bestFit="1" customWidth="1"/>
    <col min="12290" max="12290" width="10.85546875" style="8" customWidth="1"/>
    <col min="12291" max="12292" width="10.7109375" style="8" customWidth="1"/>
    <col min="12293" max="12293" width="11.7109375" style="8" customWidth="1"/>
    <col min="12294" max="12294" width="13.140625" style="8" customWidth="1"/>
    <col min="12295" max="12295" width="12.7109375" style="8" customWidth="1"/>
    <col min="12296" max="12296" width="12.42578125" style="8" customWidth="1"/>
    <col min="12297" max="12544" width="9.140625" style="8"/>
    <col min="12545" max="12545" width="20.140625" style="8" bestFit="1" customWidth="1"/>
    <col min="12546" max="12546" width="10.85546875" style="8" customWidth="1"/>
    <col min="12547" max="12548" width="10.7109375" style="8" customWidth="1"/>
    <col min="12549" max="12549" width="11.7109375" style="8" customWidth="1"/>
    <col min="12550" max="12550" width="13.140625" style="8" customWidth="1"/>
    <col min="12551" max="12551" width="12.7109375" style="8" customWidth="1"/>
    <col min="12552" max="12552" width="12.42578125" style="8" customWidth="1"/>
    <col min="12553" max="12800" width="9.140625" style="8"/>
    <col min="12801" max="12801" width="20.140625" style="8" bestFit="1" customWidth="1"/>
    <col min="12802" max="12802" width="10.85546875" style="8" customWidth="1"/>
    <col min="12803" max="12804" width="10.7109375" style="8" customWidth="1"/>
    <col min="12805" max="12805" width="11.7109375" style="8" customWidth="1"/>
    <col min="12806" max="12806" width="13.140625" style="8" customWidth="1"/>
    <col min="12807" max="12807" width="12.7109375" style="8" customWidth="1"/>
    <col min="12808" max="12808" width="12.42578125" style="8" customWidth="1"/>
    <col min="12809" max="13056" width="9.140625" style="8"/>
    <col min="13057" max="13057" width="20.140625" style="8" bestFit="1" customWidth="1"/>
    <col min="13058" max="13058" width="10.85546875" style="8" customWidth="1"/>
    <col min="13059" max="13060" width="10.7109375" style="8" customWidth="1"/>
    <col min="13061" max="13061" width="11.7109375" style="8" customWidth="1"/>
    <col min="13062" max="13062" width="13.140625" style="8" customWidth="1"/>
    <col min="13063" max="13063" width="12.7109375" style="8" customWidth="1"/>
    <col min="13064" max="13064" width="12.42578125" style="8" customWidth="1"/>
    <col min="13065" max="13312" width="9.140625" style="8"/>
    <col min="13313" max="13313" width="20.140625" style="8" bestFit="1" customWidth="1"/>
    <col min="13314" max="13314" width="10.85546875" style="8" customWidth="1"/>
    <col min="13315" max="13316" width="10.7109375" style="8" customWidth="1"/>
    <col min="13317" max="13317" width="11.7109375" style="8" customWidth="1"/>
    <col min="13318" max="13318" width="13.140625" style="8" customWidth="1"/>
    <col min="13319" max="13319" width="12.7109375" style="8" customWidth="1"/>
    <col min="13320" max="13320" width="12.42578125" style="8" customWidth="1"/>
    <col min="13321" max="13568" width="9.140625" style="8"/>
    <col min="13569" max="13569" width="20.140625" style="8" bestFit="1" customWidth="1"/>
    <col min="13570" max="13570" width="10.85546875" style="8" customWidth="1"/>
    <col min="13571" max="13572" width="10.7109375" style="8" customWidth="1"/>
    <col min="13573" max="13573" width="11.7109375" style="8" customWidth="1"/>
    <col min="13574" max="13574" width="13.140625" style="8" customWidth="1"/>
    <col min="13575" max="13575" width="12.7109375" style="8" customWidth="1"/>
    <col min="13576" max="13576" width="12.42578125" style="8" customWidth="1"/>
    <col min="13577" max="13824" width="9.140625" style="8"/>
    <col min="13825" max="13825" width="20.140625" style="8" bestFit="1" customWidth="1"/>
    <col min="13826" max="13826" width="10.85546875" style="8" customWidth="1"/>
    <col min="13827" max="13828" width="10.7109375" style="8" customWidth="1"/>
    <col min="13829" max="13829" width="11.7109375" style="8" customWidth="1"/>
    <col min="13830" max="13830" width="13.140625" style="8" customWidth="1"/>
    <col min="13831" max="13831" width="12.7109375" style="8" customWidth="1"/>
    <col min="13832" max="13832" width="12.42578125" style="8" customWidth="1"/>
    <col min="13833" max="14080" width="9.140625" style="8"/>
    <col min="14081" max="14081" width="20.140625" style="8" bestFit="1" customWidth="1"/>
    <col min="14082" max="14082" width="10.85546875" style="8" customWidth="1"/>
    <col min="14083" max="14084" width="10.7109375" style="8" customWidth="1"/>
    <col min="14085" max="14085" width="11.7109375" style="8" customWidth="1"/>
    <col min="14086" max="14086" width="13.140625" style="8" customWidth="1"/>
    <col min="14087" max="14087" width="12.7109375" style="8" customWidth="1"/>
    <col min="14088" max="14088" width="12.42578125" style="8" customWidth="1"/>
    <col min="14089" max="14336" width="9.140625" style="8"/>
    <col min="14337" max="14337" width="20.140625" style="8" bestFit="1" customWidth="1"/>
    <col min="14338" max="14338" width="10.85546875" style="8" customWidth="1"/>
    <col min="14339" max="14340" width="10.7109375" style="8" customWidth="1"/>
    <col min="14341" max="14341" width="11.7109375" style="8" customWidth="1"/>
    <col min="14342" max="14342" width="13.140625" style="8" customWidth="1"/>
    <col min="14343" max="14343" width="12.7109375" style="8" customWidth="1"/>
    <col min="14344" max="14344" width="12.42578125" style="8" customWidth="1"/>
    <col min="14345" max="14592" width="9.140625" style="8"/>
    <col min="14593" max="14593" width="20.140625" style="8" bestFit="1" customWidth="1"/>
    <col min="14594" max="14594" width="10.85546875" style="8" customWidth="1"/>
    <col min="14595" max="14596" width="10.7109375" style="8" customWidth="1"/>
    <col min="14597" max="14597" width="11.7109375" style="8" customWidth="1"/>
    <col min="14598" max="14598" width="13.140625" style="8" customWidth="1"/>
    <col min="14599" max="14599" width="12.7109375" style="8" customWidth="1"/>
    <col min="14600" max="14600" width="12.42578125" style="8" customWidth="1"/>
    <col min="14601" max="14848" width="9.140625" style="8"/>
    <col min="14849" max="14849" width="20.140625" style="8" bestFit="1" customWidth="1"/>
    <col min="14850" max="14850" width="10.85546875" style="8" customWidth="1"/>
    <col min="14851" max="14852" width="10.7109375" style="8" customWidth="1"/>
    <col min="14853" max="14853" width="11.7109375" style="8" customWidth="1"/>
    <col min="14854" max="14854" width="13.140625" style="8" customWidth="1"/>
    <col min="14855" max="14855" width="12.7109375" style="8" customWidth="1"/>
    <col min="14856" max="14856" width="12.42578125" style="8" customWidth="1"/>
    <col min="14857" max="15104" width="9.140625" style="8"/>
    <col min="15105" max="15105" width="20.140625" style="8" bestFit="1" customWidth="1"/>
    <col min="15106" max="15106" width="10.85546875" style="8" customWidth="1"/>
    <col min="15107" max="15108" width="10.7109375" style="8" customWidth="1"/>
    <col min="15109" max="15109" width="11.7109375" style="8" customWidth="1"/>
    <col min="15110" max="15110" width="13.140625" style="8" customWidth="1"/>
    <col min="15111" max="15111" width="12.7109375" style="8" customWidth="1"/>
    <col min="15112" max="15112" width="12.42578125" style="8" customWidth="1"/>
    <col min="15113" max="15360" width="9.140625" style="8"/>
    <col min="15361" max="15361" width="20.140625" style="8" bestFit="1" customWidth="1"/>
    <col min="15362" max="15362" width="10.85546875" style="8" customWidth="1"/>
    <col min="15363" max="15364" width="10.7109375" style="8" customWidth="1"/>
    <col min="15365" max="15365" width="11.7109375" style="8" customWidth="1"/>
    <col min="15366" max="15366" width="13.140625" style="8" customWidth="1"/>
    <col min="15367" max="15367" width="12.7109375" style="8" customWidth="1"/>
    <col min="15368" max="15368" width="12.42578125" style="8" customWidth="1"/>
    <col min="15369" max="15616" width="9.140625" style="8"/>
    <col min="15617" max="15617" width="20.140625" style="8" bestFit="1" customWidth="1"/>
    <col min="15618" max="15618" width="10.85546875" style="8" customWidth="1"/>
    <col min="15619" max="15620" width="10.7109375" style="8" customWidth="1"/>
    <col min="15621" max="15621" width="11.7109375" style="8" customWidth="1"/>
    <col min="15622" max="15622" width="13.140625" style="8" customWidth="1"/>
    <col min="15623" max="15623" width="12.7109375" style="8" customWidth="1"/>
    <col min="15624" max="15624" width="12.42578125" style="8" customWidth="1"/>
    <col min="15625" max="15872" width="9.140625" style="8"/>
    <col min="15873" max="15873" width="20.140625" style="8" bestFit="1" customWidth="1"/>
    <col min="15874" max="15874" width="10.85546875" style="8" customWidth="1"/>
    <col min="15875" max="15876" width="10.7109375" style="8" customWidth="1"/>
    <col min="15877" max="15877" width="11.7109375" style="8" customWidth="1"/>
    <col min="15878" max="15878" width="13.140625" style="8" customWidth="1"/>
    <col min="15879" max="15879" width="12.7109375" style="8" customWidth="1"/>
    <col min="15880" max="15880" width="12.42578125" style="8" customWidth="1"/>
    <col min="15881" max="16128" width="9.140625" style="8"/>
    <col min="16129" max="16129" width="20.140625" style="8" bestFit="1" customWidth="1"/>
    <col min="16130" max="16130" width="10.85546875" style="8" customWidth="1"/>
    <col min="16131" max="16132" width="10.7109375" style="8" customWidth="1"/>
    <col min="16133" max="16133" width="11.7109375" style="8" customWidth="1"/>
    <col min="16134" max="16134" width="13.140625" style="8" customWidth="1"/>
    <col min="16135" max="16135" width="12.7109375" style="8" customWidth="1"/>
    <col min="16136" max="16136" width="12.42578125" style="8" customWidth="1"/>
    <col min="16137" max="16384" width="9.140625" style="8"/>
  </cols>
  <sheetData>
    <row r="1" spans="1:8" ht="23.25" customHeight="1" x14ac:dyDescent="0.2">
      <c r="A1" s="147" t="s">
        <v>93</v>
      </c>
      <c r="B1" s="147"/>
      <c r="C1" s="147"/>
      <c r="D1" s="147"/>
      <c r="E1" s="147"/>
      <c r="F1" s="147"/>
      <c r="G1" s="147"/>
      <c r="H1" s="147"/>
    </row>
    <row r="2" spans="1:8" ht="38.25" x14ac:dyDescent="0.2">
      <c r="A2" s="32" t="s">
        <v>94</v>
      </c>
      <c r="B2" s="32" t="s">
        <v>95</v>
      </c>
      <c r="C2" s="32" t="s">
        <v>96</v>
      </c>
      <c r="D2" s="32" t="s">
        <v>97</v>
      </c>
      <c r="E2" s="32" t="s">
        <v>98</v>
      </c>
      <c r="F2" s="32" t="s">
        <v>99</v>
      </c>
      <c r="G2" s="32" t="s">
        <v>100</v>
      </c>
      <c r="H2" s="32" t="s">
        <v>101</v>
      </c>
    </row>
    <row r="3" spans="1:8" ht="12.75" customHeight="1" x14ac:dyDescent="0.2">
      <c r="A3" s="33" t="s">
        <v>102</v>
      </c>
      <c r="B3" s="34">
        <v>6.95</v>
      </c>
      <c r="C3" s="34">
        <v>5</v>
      </c>
      <c r="D3" s="34">
        <f>B3+C3</f>
        <v>11.95</v>
      </c>
      <c r="E3" s="35">
        <v>319</v>
      </c>
      <c r="F3" s="34"/>
      <c r="G3" s="34"/>
      <c r="H3" s="34"/>
    </row>
    <row r="4" spans="1:8" ht="12.75" customHeight="1" x14ac:dyDescent="0.2">
      <c r="A4" s="33" t="s">
        <v>103</v>
      </c>
      <c r="B4" s="34">
        <v>24.95</v>
      </c>
      <c r="C4" s="34">
        <v>8</v>
      </c>
      <c r="D4" s="34">
        <f t="shared" ref="D4:D67" si="0">B4+C4</f>
        <v>32.950000000000003</v>
      </c>
      <c r="E4" s="35">
        <v>150</v>
      </c>
      <c r="F4" s="34"/>
      <c r="G4" s="34"/>
      <c r="H4" s="34"/>
    </row>
    <row r="5" spans="1:8" ht="12.75" customHeight="1" x14ac:dyDescent="0.2">
      <c r="A5" s="33" t="s">
        <v>104</v>
      </c>
      <c r="B5" s="34">
        <v>99.95</v>
      </c>
      <c r="C5" s="34">
        <v>10</v>
      </c>
      <c r="D5" s="34">
        <f t="shared" si="0"/>
        <v>109.95</v>
      </c>
      <c r="E5" s="35">
        <v>63</v>
      </c>
      <c r="F5" s="34"/>
      <c r="G5" s="34"/>
      <c r="H5" s="34"/>
    </row>
    <row r="6" spans="1:8" ht="12.75" customHeight="1" x14ac:dyDescent="0.2">
      <c r="A6" s="33" t="s">
        <v>105</v>
      </c>
      <c r="B6" s="34">
        <v>199.95</v>
      </c>
      <c r="C6" s="34">
        <v>20</v>
      </c>
      <c r="D6" s="34">
        <f t="shared" si="0"/>
        <v>219.95</v>
      </c>
      <c r="E6" s="35">
        <v>38</v>
      </c>
      <c r="F6" s="34"/>
      <c r="G6" s="34"/>
      <c r="H6" s="34"/>
    </row>
    <row r="7" spans="1:8" ht="12.75" customHeight="1" x14ac:dyDescent="0.2">
      <c r="A7" s="33" t="s">
        <v>106</v>
      </c>
      <c r="B7" s="34">
        <v>9.9499999999999993</v>
      </c>
      <c r="C7" s="34">
        <v>5</v>
      </c>
      <c r="D7" s="34">
        <f t="shared" si="0"/>
        <v>14.95</v>
      </c>
      <c r="E7" s="35">
        <v>412</v>
      </c>
      <c r="F7" s="34"/>
      <c r="G7" s="34"/>
      <c r="H7" s="34"/>
    </row>
    <row r="8" spans="1:8" ht="12.75" customHeight="1" x14ac:dyDescent="0.2">
      <c r="A8" s="33" t="s">
        <v>107</v>
      </c>
      <c r="B8" s="34">
        <v>39.950000000000003</v>
      </c>
      <c r="C8" s="34">
        <v>8</v>
      </c>
      <c r="D8" s="34">
        <f t="shared" si="0"/>
        <v>47.95</v>
      </c>
      <c r="E8" s="35">
        <v>95</v>
      </c>
      <c r="F8" s="34"/>
      <c r="G8" s="34"/>
      <c r="H8" s="34"/>
    </row>
    <row r="9" spans="1:8" ht="12.75" customHeight="1" x14ac:dyDescent="0.2">
      <c r="A9" s="33" t="s">
        <v>108</v>
      </c>
      <c r="B9" s="34">
        <v>29.95</v>
      </c>
      <c r="C9" s="34">
        <v>10</v>
      </c>
      <c r="D9" s="34">
        <f t="shared" si="0"/>
        <v>39.950000000000003</v>
      </c>
      <c r="E9" s="35">
        <v>241</v>
      </c>
      <c r="F9" s="34"/>
      <c r="G9" s="34"/>
      <c r="H9" s="34"/>
    </row>
    <row r="10" spans="1:8" ht="12.75" customHeight="1" x14ac:dyDescent="0.2">
      <c r="A10" s="33" t="s">
        <v>109</v>
      </c>
      <c r="B10" s="34">
        <v>49.95</v>
      </c>
      <c r="C10" s="34">
        <v>15</v>
      </c>
      <c r="D10" s="34">
        <f t="shared" si="0"/>
        <v>64.95</v>
      </c>
      <c r="E10" s="35">
        <v>168</v>
      </c>
      <c r="F10" s="34"/>
      <c r="G10" s="34"/>
      <c r="H10" s="34"/>
    </row>
    <row r="11" spans="1:8" ht="12.75" customHeight="1" x14ac:dyDescent="0.2">
      <c r="A11" s="33" t="s">
        <v>110</v>
      </c>
      <c r="B11" s="34">
        <v>69.95</v>
      </c>
      <c r="C11" s="34">
        <v>10</v>
      </c>
      <c r="D11" s="34">
        <f t="shared" si="0"/>
        <v>79.95</v>
      </c>
      <c r="E11" s="35">
        <v>112</v>
      </c>
      <c r="F11" s="34"/>
      <c r="G11" s="34"/>
      <c r="H11" s="34"/>
    </row>
    <row r="12" spans="1:8" ht="12.75" customHeight="1" x14ac:dyDescent="0.2">
      <c r="A12" s="33" t="s">
        <v>111</v>
      </c>
      <c r="B12" s="34">
        <v>14.95</v>
      </c>
      <c r="C12" s="34">
        <v>5</v>
      </c>
      <c r="D12" s="34">
        <f t="shared" si="0"/>
        <v>19.95</v>
      </c>
      <c r="E12" s="35">
        <v>243</v>
      </c>
      <c r="F12" s="34"/>
      <c r="G12" s="34"/>
      <c r="H12" s="34"/>
    </row>
    <row r="13" spans="1:8" ht="12.75" customHeight="1" x14ac:dyDescent="0.2">
      <c r="A13" s="33" t="s">
        <v>112</v>
      </c>
      <c r="B13" s="34">
        <v>17.95</v>
      </c>
      <c r="C13" s="34">
        <v>5</v>
      </c>
      <c r="D13" s="34">
        <f t="shared" si="0"/>
        <v>22.95</v>
      </c>
      <c r="E13" s="35">
        <v>177</v>
      </c>
      <c r="F13" s="34"/>
      <c r="G13" s="34"/>
      <c r="H13" s="34"/>
    </row>
    <row r="14" spans="1:8" ht="12.75" customHeight="1" x14ac:dyDescent="0.2">
      <c r="A14" s="33" t="s">
        <v>113</v>
      </c>
      <c r="B14" s="34">
        <v>4.95</v>
      </c>
      <c r="C14" s="34">
        <v>5</v>
      </c>
      <c r="D14" s="34">
        <f t="shared" si="0"/>
        <v>9.9499999999999993</v>
      </c>
      <c r="E14" s="35">
        <v>588</v>
      </c>
      <c r="F14" s="34"/>
      <c r="G14" s="34"/>
      <c r="H14" s="34"/>
    </row>
    <row r="15" spans="1:8" ht="12.75" customHeight="1" x14ac:dyDescent="0.2">
      <c r="A15" s="33" t="s">
        <v>114</v>
      </c>
      <c r="B15" s="34">
        <v>89.95</v>
      </c>
      <c r="C15" s="34">
        <v>5</v>
      </c>
      <c r="D15" s="34">
        <f t="shared" si="0"/>
        <v>94.95</v>
      </c>
      <c r="E15" s="35">
        <v>126</v>
      </c>
      <c r="F15" s="34"/>
      <c r="G15" s="34"/>
      <c r="H15" s="34"/>
    </row>
    <row r="16" spans="1:8" ht="12.75" customHeight="1" x14ac:dyDescent="0.2">
      <c r="A16" s="33" t="s">
        <v>115</v>
      </c>
      <c r="B16" s="34">
        <v>21.95</v>
      </c>
      <c r="C16" s="34">
        <v>5</v>
      </c>
      <c r="D16" s="34">
        <f t="shared" si="0"/>
        <v>26.95</v>
      </c>
      <c r="E16" s="35">
        <v>169</v>
      </c>
      <c r="F16" s="34"/>
      <c r="G16" s="34"/>
      <c r="H16" s="34"/>
    </row>
    <row r="17" spans="1:8" ht="12.75" customHeight="1" x14ac:dyDescent="0.2">
      <c r="A17" s="33" t="s">
        <v>116</v>
      </c>
      <c r="B17" s="34">
        <v>119.95</v>
      </c>
      <c r="C17" s="34">
        <v>10</v>
      </c>
      <c r="D17" s="34">
        <f t="shared" si="0"/>
        <v>129.94999999999999</v>
      </c>
      <c r="E17" s="35">
        <v>87</v>
      </c>
      <c r="F17" s="34"/>
      <c r="G17" s="34"/>
      <c r="H17" s="34"/>
    </row>
    <row r="18" spans="1:8" ht="12.75" customHeight="1" x14ac:dyDescent="0.2">
      <c r="A18" s="33" t="s">
        <v>117</v>
      </c>
      <c r="B18" s="34">
        <v>129.94999999999999</v>
      </c>
      <c r="C18" s="34">
        <v>10</v>
      </c>
      <c r="D18" s="34">
        <f t="shared" si="0"/>
        <v>139.94999999999999</v>
      </c>
      <c r="E18" s="35">
        <v>94</v>
      </c>
      <c r="F18" s="34"/>
      <c r="G18" s="34"/>
      <c r="H18" s="34"/>
    </row>
    <row r="19" spans="1:8" ht="12.75" customHeight="1" x14ac:dyDescent="0.2">
      <c r="A19" s="33" t="s">
        <v>118</v>
      </c>
      <c r="B19" s="34">
        <v>124.95</v>
      </c>
      <c r="C19" s="34">
        <v>8</v>
      </c>
      <c r="D19" s="34">
        <f t="shared" si="0"/>
        <v>132.94999999999999</v>
      </c>
      <c r="E19" s="35">
        <v>317</v>
      </c>
      <c r="F19" s="34"/>
      <c r="G19" s="34"/>
      <c r="H19" s="34"/>
    </row>
    <row r="20" spans="1:8" ht="12.75" customHeight="1" x14ac:dyDescent="0.2">
      <c r="A20" s="33" t="s">
        <v>119</v>
      </c>
      <c r="B20" s="34">
        <v>999.95</v>
      </c>
      <c r="C20" s="34">
        <v>10</v>
      </c>
      <c r="D20" s="34">
        <f t="shared" si="0"/>
        <v>1009.95</v>
      </c>
      <c r="E20" s="35">
        <v>349</v>
      </c>
      <c r="F20" s="34"/>
      <c r="G20" s="34"/>
      <c r="H20" s="34"/>
    </row>
    <row r="21" spans="1:8" ht="12.75" customHeight="1" x14ac:dyDescent="0.2">
      <c r="A21" s="33" t="s">
        <v>120</v>
      </c>
      <c r="B21" s="34">
        <v>99.95</v>
      </c>
      <c r="C21" s="34">
        <v>10</v>
      </c>
      <c r="D21" s="34">
        <f t="shared" si="0"/>
        <v>109.95</v>
      </c>
      <c r="E21" s="35">
        <v>476</v>
      </c>
      <c r="F21" s="34"/>
      <c r="G21" s="34"/>
      <c r="H21" s="34"/>
    </row>
    <row r="22" spans="1:8" ht="12.75" customHeight="1" x14ac:dyDescent="0.2">
      <c r="A22" s="33" t="s">
        <v>121</v>
      </c>
      <c r="B22" s="34">
        <v>49.95</v>
      </c>
      <c r="C22" s="34">
        <v>5</v>
      </c>
      <c r="D22" s="34">
        <f t="shared" si="0"/>
        <v>54.95</v>
      </c>
      <c r="E22" s="35">
        <v>355</v>
      </c>
      <c r="F22" s="34"/>
      <c r="G22" s="34"/>
      <c r="H22" s="34"/>
    </row>
    <row r="23" spans="1:8" ht="12.75" customHeight="1" x14ac:dyDescent="0.2">
      <c r="A23" s="33" t="s">
        <v>122</v>
      </c>
      <c r="B23" s="34">
        <v>299.95</v>
      </c>
      <c r="C23" s="34">
        <v>20</v>
      </c>
      <c r="D23" s="34">
        <f t="shared" si="0"/>
        <v>319.95</v>
      </c>
      <c r="E23" s="35">
        <v>122</v>
      </c>
      <c r="F23" s="34"/>
      <c r="G23" s="34"/>
      <c r="H23" s="34"/>
    </row>
    <row r="24" spans="1:8" ht="12.75" customHeight="1" x14ac:dyDescent="0.2">
      <c r="A24" s="33" t="s">
        <v>123</v>
      </c>
      <c r="B24" s="34">
        <v>149.94999999999999</v>
      </c>
      <c r="C24" s="34">
        <v>10</v>
      </c>
      <c r="D24" s="34">
        <f t="shared" si="0"/>
        <v>159.94999999999999</v>
      </c>
      <c r="E24" s="35">
        <v>52</v>
      </c>
      <c r="F24" s="34"/>
      <c r="G24" s="34"/>
      <c r="H24" s="34"/>
    </row>
    <row r="25" spans="1:8" ht="12.75" customHeight="1" x14ac:dyDescent="0.2">
      <c r="A25" s="33" t="s">
        <v>124</v>
      </c>
      <c r="B25" s="34">
        <v>399.95</v>
      </c>
      <c r="C25" s="34">
        <v>20</v>
      </c>
      <c r="D25" s="34">
        <f t="shared" si="0"/>
        <v>419.95</v>
      </c>
      <c r="E25" s="35">
        <v>12</v>
      </c>
      <c r="F25" s="34"/>
      <c r="G25" s="34"/>
      <c r="H25" s="34"/>
    </row>
    <row r="26" spans="1:8" ht="12.75" customHeight="1" x14ac:dyDescent="0.2">
      <c r="A26" s="33" t="s">
        <v>125</v>
      </c>
      <c r="B26" s="34">
        <v>199.95</v>
      </c>
      <c r="C26" s="34">
        <v>20</v>
      </c>
      <c r="D26" s="34">
        <f t="shared" si="0"/>
        <v>219.95</v>
      </c>
      <c r="E26" s="35">
        <v>49</v>
      </c>
      <c r="F26" s="34"/>
      <c r="G26" s="34"/>
      <c r="H26" s="34"/>
    </row>
    <row r="27" spans="1:8" ht="12.75" customHeight="1" x14ac:dyDescent="0.2">
      <c r="A27" s="33" t="s">
        <v>126</v>
      </c>
      <c r="B27" s="34">
        <v>249.95</v>
      </c>
      <c r="C27" s="34">
        <v>20</v>
      </c>
      <c r="D27" s="34">
        <f t="shared" si="0"/>
        <v>269.95</v>
      </c>
      <c r="E27" s="35">
        <v>79</v>
      </c>
      <c r="F27" s="34"/>
      <c r="G27" s="34"/>
      <c r="H27" s="34"/>
    </row>
    <row r="28" spans="1:8" ht="12.75" customHeight="1" x14ac:dyDescent="0.2">
      <c r="A28" s="33" t="s">
        <v>127</v>
      </c>
      <c r="B28" s="34">
        <v>7.95</v>
      </c>
      <c r="C28" s="34">
        <v>5</v>
      </c>
      <c r="D28" s="34">
        <f t="shared" si="0"/>
        <v>12.95</v>
      </c>
      <c r="E28" s="35">
        <v>513</v>
      </c>
      <c r="F28" s="34"/>
      <c r="G28" s="34"/>
      <c r="H28" s="34"/>
    </row>
    <row r="29" spans="1:8" ht="12.75" customHeight="1" x14ac:dyDescent="0.2">
      <c r="A29" s="33" t="s">
        <v>128</v>
      </c>
      <c r="B29" s="34">
        <v>69.95</v>
      </c>
      <c r="C29" s="34">
        <v>5</v>
      </c>
      <c r="D29" s="34">
        <f t="shared" si="0"/>
        <v>74.95</v>
      </c>
      <c r="E29" s="35">
        <v>299</v>
      </c>
      <c r="F29" s="34"/>
      <c r="G29" s="34"/>
      <c r="H29" s="34"/>
    </row>
    <row r="30" spans="1:8" ht="12.75" customHeight="1" x14ac:dyDescent="0.2">
      <c r="A30" s="33" t="s">
        <v>129</v>
      </c>
      <c r="B30" s="34">
        <v>89.95</v>
      </c>
      <c r="C30" s="34">
        <v>15</v>
      </c>
      <c r="D30" s="34">
        <f t="shared" si="0"/>
        <v>104.95</v>
      </c>
      <c r="E30" s="35">
        <v>83</v>
      </c>
      <c r="F30" s="34"/>
      <c r="G30" s="34"/>
      <c r="H30" s="34"/>
    </row>
    <row r="31" spans="1:8" ht="12.75" customHeight="1" x14ac:dyDescent="0.2">
      <c r="A31" s="33" t="s">
        <v>130</v>
      </c>
      <c r="B31" s="34">
        <v>29.95</v>
      </c>
      <c r="C31" s="34">
        <v>10</v>
      </c>
      <c r="D31" s="34">
        <f t="shared" si="0"/>
        <v>39.950000000000003</v>
      </c>
      <c r="E31" s="35">
        <v>197</v>
      </c>
      <c r="F31" s="34"/>
      <c r="G31" s="34"/>
      <c r="H31" s="34"/>
    </row>
    <row r="32" spans="1:8" ht="12.75" customHeight="1" x14ac:dyDescent="0.2">
      <c r="A32" s="33" t="s">
        <v>131</v>
      </c>
      <c r="B32" s="34">
        <v>799.95</v>
      </c>
      <c r="C32" s="34">
        <v>20</v>
      </c>
      <c r="D32" s="34">
        <f t="shared" si="0"/>
        <v>819.95</v>
      </c>
      <c r="E32" s="35">
        <v>42</v>
      </c>
      <c r="F32" s="34"/>
      <c r="G32" s="34"/>
      <c r="H32" s="34"/>
    </row>
    <row r="33" spans="1:8" ht="12.75" customHeight="1" x14ac:dyDescent="0.2">
      <c r="A33" s="33" t="s">
        <v>132</v>
      </c>
      <c r="B33" s="34">
        <v>59.95</v>
      </c>
      <c r="C33" s="34">
        <v>10</v>
      </c>
      <c r="D33" s="34">
        <f t="shared" si="0"/>
        <v>69.95</v>
      </c>
      <c r="E33" s="35">
        <v>179</v>
      </c>
      <c r="F33" s="34"/>
      <c r="G33" s="34"/>
      <c r="H33" s="34"/>
    </row>
    <row r="34" spans="1:8" ht="12.75" customHeight="1" x14ac:dyDescent="0.2">
      <c r="A34" s="33" t="s">
        <v>133</v>
      </c>
      <c r="B34" s="34">
        <v>99.95</v>
      </c>
      <c r="C34" s="34">
        <v>10</v>
      </c>
      <c r="D34" s="34">
        <f t="shared" si="0"/>
        <v>109.95</v>
      </c>
      <c r="E34" s="35">
        <v>134</v>
      </c>
      <c r="F34" s="34"/>
      <c r="G34" s="34"/>
      <c r="H34" s="34"/>
    </row>
    <row r="35" spans="1:8" ht="12.75" customHeight="1" x14ac:dyDescent="0.2">
      <c r="A35" s="33" t="s">
        <v>134</v>
      </c>
      <c r="B35" s="34">
        <v>64.95</v>
      </c>
      <c r="C35" s="34">
        <v>10</v>
      </c>
      <c r="D35" s="34">
        <f t="shared" si="0"/>
        <v>74.95</v>
      </c>
      <c r="E35" s="35">
        <v>187</v>
      </c>
      <c r="F35" s="34"/>
      <c r="G35" s="34"/>
      <c r="H35" s="34"/>
    </row>
    <row r="36" spans="1:8" ht="12.75" customHeight="1" x14ac:dyDescent="0.2">
      <c r="A36" s="33" t="s">
        <v>135</v>
      </c>
      <c r="B36" s="34">
        <v>29.95</v>
      </c>
      <c r="C36" s="34">
        <v>8</v>
      </c>
      <c r="D36" s="34">
        <f t="shared" si="0"/>
        <v>37.950000000000003</v>
      </c>
      <c r="E36" s="35">
        <v>262</v>
      </c>
      <c r="F36" s="34"/>
      <c r="G36" s="34"/>
      <c r="H36" s="34"/>
    </row>
    <row r="37" spans="1:8" ht="12.75" customHeight="1" x14ac:dyDescent="0.2">
      <c r="A37" s="33" t="s">
        <v>136</v>
      </c>
      <c r="B37" s="34">
        <v>7.95</v>
      </c>
      <c r="C37" s="34">
        <v>5</v>
      </c>
      <c r="D37" s="34">
        <f t="shared" si="0"/>
        <v>12.95</v>
      </c>
      <c r="E37" s="35">
        <v>578</v>
      </c>
      <c r="F37" s="34"/>
      <c r="G37" s="34"/>
      <c r="H37" s="34"/>
    </row>
    <row r="38" spans="1:8" ht="12.75" customHeight="1" x14ac:dyDescent="0.2">
      <c r="A38" s="33" t="s">
        <v>137</v>
      </c>
      <c r="B38" s="34">
        <v>19.95</v>
      </c>
      <c r="C38" s="34">
        <v>10</v>
      </c>
      <c r="D38" s="34">
        <f t="shared" si="0"/>
        <v>29.95</v>
      </c>
      <c r="E38" s="35">
        <v>345</v>
      </c>
      <c r="F38" s="34"/>
      <c r="G38" s="34"/>
      <c r="H38" s="34"/>
    </row>
    <row r="39" spans="1:8" ht="12.75" customHeight="1" x14ac:dyDescent="0.2">
      <c r="A39" s="33" t="s">
        <v>138</v>
      </c>
      <c r="B39" s="34">
        <v>9.9499999999999993</v>
      </c>
      <c r="C39" s="34">
        <v>5</v>
      </c>
      <c r="D39" s="34">
        <f t="shared" si="0"/>
        <v>14.95</v>
      </c>
      <c r="E39" s="35">
        <v>899</v>
      </c>
      <c r="F39" s="34"/>
      <c r="G39" s="34"/>
      <c r="H39" s="34"/>
    </row>
    <row r="40" spans="1:8" ht="12.75" customHeight="1" x14ac:dyDescent="0.2">
      <c r="A40" s="33" t="s">
        <v>139</v>
      </c>
      <c r="B40" s="34">
        <v>59.95</v>
      </c>
      <c r="C40" s="34">
        <v>5</v>
      </c>
      <c r="D40" s="34">
        <f t="shared" si="0"/>
        <v>64.95</v>
      </c>
      <c r="E40" s="35">
        <v>444</v>
      </c>
      <c r="F40" s="34"/>
      <c r="G40" s="34"/>
      <c r="H40" s="34"/>
    </row>
    <row r="41" spans="1:8" ht="12.75" customHeight="1" x14ac:dyDescent="0.2">
      <c r="A41" s="33" t="s">
        <v>140</v>
      </c>
      <c r="B41" s="34">
        <v>249.95</v>
      </c>
      <c r="C41" s="34">
        <v>20</v>
      </c>
      <c r="D41" s="34">
        <f t="shared" si="0"/>
        <v>269.95</v>
      </c>
      <c r="E41" s="35">
        <v>68</v>
      </c>
      <c r="F41" s="34"/>
      <c r="G41" s="34"/>
      <c r="H41" s="34"/>
    </row>
    <row r="42" spans="1:8" ht="12.75" customHeight="1" x14ac:dyDescent="0.2">
      <c r="A42" s="33" t="s">
        <v>141</v>
      </c>
      <c r="B42" s="34">
        <v>64.95</v>
      </c>
      <c r="C42" s="34">
        <v>10</v>
      </c>
      <c r="D42" s="34">
        <f t="shared" si="0"/>
        <v>74.95</v>
      </c>
      <c r="E42" s="35">
        <v>81</v>
      </c>
      <c r="F42" s="34"/>
      <c r="G42" s="34"/>
      <c r="H42" s="34"/>
    </row>
    <row r="43" spans="1:8" ht="12.75" customHeight="1" x14ac:dyDescent="0.2">
      <c r="A43" s="33" t="s">
        <v>142</v>
      </c>
      <c r="B43" s="34">
        <v>9.9499999999999993</v>
      </c>
      <c r="C43" s="34">
        <v>5</v>
      </c>
      <c r="D43" s="34">
        <f t="shared" si="0"/>
        <v>14.95</v>
      </c>
      <c r="E43" s="35">
        <v>164</v>
      </c>
      <c r="F43" s="34"/>
      <c r="G43" s="34"/>
      <c r="H43" s="34"/>
    </row>
    <row r="44" spans="1:8" ht="12.75" customHeight="1" x14ac:dyDescent="0.2">
      <c r="A44" s="33" t="s">
        <v>143</v>
      </c>
      <c r="B44" s="34">
        <v>29.95</v>
      </c>
      <c r="C44" s="34">
        <v>5</v>
      </c>
      <c r="D44" s="34">
        <f t="shared" si="0"/>
        <v>34.950000000000003</v>
      </c>
      <c r="E44" s="35">
        <v>475</v>
      </c>
      <c r="F44" s="34"/>
      <c r="G44" s="34"/>
      <c r="H44" s="34"/>
    </row>
    <row r="45" spans="1:8" ht="12.75" customHeight="1" x14ac:dyDescent="0.2">
      <c r="A45" s="33" t="s">
        <v>144</v>
      </c>
      <c r="B45" s="34">
        <v>19.95</v>
      </c>
      <c r="C45" s="34">
        <v>5</v>
      </c>
      <c r="D45" s="34">
        <f t="shared" si="0"/>
        <v>24.95</v>
      </c>
      <c r="E45" s="35">
        <v>687</v>
      </c>
      <c r="F45" s="34"/>
      <c r="G45" s="34"/>
      <c r="H45" s="34"/>
    </row>
    <row r="46" spans="1:8" ht="12.75" customHeight="1" x14ac:dyDescent="0.2">
      <c r="A46" s="33" t="s">
        <v>145</v>
      </c>
      <c r="B46" s="34">
        <v>34.950000000000003</v>
      </c>
      <c r="C46" s="34">
        <v>5</v>
      </c>
      <c r="D46" s="34">
        <f t="shared" si="0"/>
        <v>39.950000000000003</v>
      </c>
      <c r="E46" s="35">
        <v>265</v>
      </c>
      <c r="F46" s="34"/>
      <c r="G46" s="34"/>
      <c r="H46" s="34"/>
    </row>
    <row r="47" spans="1:8" ht="12.75" customHeight="1" x14ac:dyDescent="0.2">
      <c r="A47" s="33" t="s">
        <v>146</v>
      </c>
      <c r="B47" s="34">
        <v>18.95</v>
      </c>
      <c r="C47" s="34">
        <v>5</v>
      </c>
      <c r="D47" s="34">
        <f t="shared" si="0"/>
        <v>23.95</v>
      </c>
      <c r="E47" s="35">
        <v>947</v>
      </c>
      <c r="F47" s="34"/>
      <c r="G47" s="34"/>
      <c r="H47" s="34"/>
    </row>
    <row r="48" spans="1:8" ht="12.75" customHeight="1" x14ac:dyDescent="0.2">
      <c r="A48" s="33" t="s">
        <v>147</v>
      </c>
      <c r="B48" s="34">
        <v>8.9499999999999993</v>
      </c>
      <c r="C48" s="34">
        <v>5</v>
      </c>
      <c r="D48" s="34">
        <f t="shared" si="0"/>
        <v>13.95</v>
      </c>
      <c r="E48" s="36">
        <v>1421</v>
      </c>
      <c r="F48" s="34"/>
      <c r="G48" s="34"/>
      <c r="H48" s="34"/>
    </row>
    <row r="49" spans="1:8" ht="12.75" customHeight="1" x14ac:dyDescent="0.2">
      <c r="A49" s="33" t="s">
        <v>148</v>
      </c>
      <c r="B49" s="34">
        <v>49.95</v>
      </c>
      <c r="C49" s="34">
        <v>10</v>
      </c>
      <c r="D49" s="34">
        <f t="shared" si="0"/>
        <v>59.95</v>
      </c>
      <c r="E49" s="35">
        <v>186</v>
      </c>
      <c r="F49" s="34"/>
      <c r="G49" s="34"/>
      <c r="H49" s="34"/>
    </row>
    <row r="50" spans="1:8" ht="12.75" customHeight="1" x14ac:dyDescent="0.2">
      <c r="A50" s="33" t="s">
        <v>149</v>
      </c>
      <c r="B50" s="34">
        <v>29.95</v>
      </c>
      <c r="C50" s="34">
        <v>5</v>
      </c>
      <c r="D50" s="34">
        <f t="shared" si="0"/>
        <v>34.950000000000003</v>
      </c>
      <c r="E50" s="35">
        <v>197</v>
      </c>
      <c r="F50" s="34"/>
      <c r="G50" s="34"/>
      <c r="H50" s="34"/>
    </row>
    <row r="51" spans="1:8" ht="12.75" customHeight="1" x14ac:dyDescent="0.2">
      <c r="A51" s="33" t="s">
        <v>150</v>
      </c>
      <c r="B51" s="34">
        <v>79.95</v>
      </c>
      <c r="C51" s="34">
        <v>20</v>
      </c>
      <c r="D51" s="34">
        <f t="shared" si="0"/>
        <v>99.95</v>
      </c>
      <c r="E51" s="35">
        <v>59</v>
      </c>
      <c r="F51" s="34"/>
      <c r="G51" s="34"/>
      <c r="H51" s="34"/>
    </row>
    <row r="52" spans="1:8" ht="12.75" customHeight="1" x14ac:dyDescent="0.2">
      <c r="A52" s="33" t="s">
        <v>151</v>
      </c>
      <c r="B52" s="34">
        <v>29.95</v>
      </c>
      <c r="C52" s="34">
        <v>5</v>
      </c>
      <c r="D52" s="34">
        <f t="shared" si="0"/>
        <v>34.950000000000003</v>
      </c>
      <c r="E52" s="35">
        <v>799</v>
      </c>
      <c r="F52" s="34"/>
      <c r="G52" s="34"/>
      <c r="H52" s="34"/>
    </row>
    <row r="53" spans="1:8" ht="12.75" customHeight="1" x14ac:dyDescent="0.2">
      <c r="A53" s="33" t="s">
        <v>152</v>
      </c>
      <c r="B53" s="34">
        <v>19.95</v>
      </c>
      <c r="C53" s="34">
        <v>5</v>
      </c>
      <c r="D53" s="34">
        <f t="shared" si="0"/>
        <v>24.95</v>
      </c>
      <c r="E53" s="36">
        <v>1254</v>
      </c>
      <c r="F53" s="34"/>
      <c r="G53" s="34"/>
      <c r="H53" s="34"/>
    </row>
    <row r="54" spans="1:8" ht="12.75" customHeight="1" x14ac:dyDescent="0.2">
      <c r="A54" s="33" t="s">
        <v>153</v>
      </c>
      <c r="B54" s="34">
        <v>3.95</v>
      </c>
      <c r="C54" s="34">
        <v>5</v>
      </c>
      <c r="D54" s="34">
        <f t="shared" si="0"/>
        <v>8.9499999999999993</v>
      </c>
      <c r="E54" s="36">
        <v>2233</v>
      </c>
      <c r="F54" s="34"/>
      <c r="G54" s="34"/>
      <c r="H54" s="34"/>
    </row>
    <row r="55" spans="1:8" ht="12.75" customHeight="1" x14ac:dyDescent="0.2">
      <c r="A55" s="33" t="s">
        <v>154</v>
      </c>
      <c r="B55" s="34">
        <v>19.95</v>
      </c>
      <c r="C55" s="34">
        <v>5</v>
      </c>
      <c r="D55" s="34">
        <f t="shared" si="0"/>
        <v>24.95</v>
      </c>
      <c r="E55" s="35">
        <v>588</v>
      </c>
      <c r="F55" s="34"/>
      <c r="G55" s="34"/>
      <c r="H55" s="34"/>
    </row>
    <row r="56" spans="1:8" ht="12.75" customHeight="1" x14ac:dyDescent="0.2">
      <c r="A56" s="33" t="s">
        <v>155</v>
      </c>
      <c r="B56" s="34">
        <v>24.95</v>
      </c>
      <c r="C56" s="34">
        <v>5</v>
      </c>
      <c r="D56" s="34">
        <f t="shared" si="0"/>
        <v>29.95</v>
      </c>
      <c r="E56" s="35">
        <v>472</v>
      </c>
      <c r="F56" s="34"/>
      <c r="G56" s="34"/>
      <c r="H56" s="34"/>
    </row>
    <row r="57" spans="1:8" ht="12.75" customHeight="1" x14ac:dyDescent="0.2">
      <c r="A57" s="33" t="s">
        <v>156</v>
      </c>
      <c r="B57" s="34">
        <v>23.95</v>
      </c>
      <c r="C57" s="34">
        <v>5</v>
      </c>
      <c r="D57" s="34">
        <f t="shared" si="0"/>
        <v>28.95</v>
      </c>
      <c r="E57" s="35">
        <v>991</v>
      </c>
      <c r="F57" s="34"/>
      <c r="G57" s="34"/>
      <c r="H57" s="34"/>
    </row>
    <row r="58" spans="1:8" ht="12.75" customHeight="1" x14ac:dyDescent="0.2">
      <c r="A58" s="33" t="s">
        <v>157</v>
      </c>
      <c r="B58" s="34">
        <v>14.95</v>
      </c>
      <c r="C58" s="34">
        <v>10</v>
      </c>
      <c r="D58" s="34">
        <f t="shared" si="0"/>
        <v>24.95</v>
      </c>
      <c r="E58" s="35">
        <v>631</v>
      </c>
      <c r="F58" s="34"/>
      <c r="G58" s="34"/>
      <c r="H58" s="34"/>
    </row>
    <row r="59" spans="1:8" ht="12.75" customHeight="1" x14ac:dyDescent="0.2">
      <c r="A59" s="33" t="s">
        <v>158</v>
      </c>
      <c r="B59" s="34">
        <v>39.950000000000003</v>
      </c>
      <c r="C59" s="34">
        <v>10</v>
      </c>
      <c r="D59" s="34">
        <f t="shared" si="0"/>
        <v>49.95</v>
      </c>
      <c r="E59" s="35">
        <v>481</v>
      </c>
      <c r="F59" s="34"/>
      <c r="G59" s="34"/>
      <c r="H59" s="34"/>
    </row>
    <row r="60" spans="1:8" ht="12.75" customHeight="1" x14ac:dyDescent="0.2">
      <c r="A60" s="33" t="s">
        <v>159</v>
      </c>
      <c r="B60" s="34">
        <v>21.95</v>
      </c>
      <c r="C60" s="34">
        <v>5</v>
      </c>
      <c r="D60" s="34">
        <f t="shared" si="0"/>
        <v>26.95</v>
      </c>
      <c r="E60" s="35">
        <v>999</v>
      </c>
      <c r="F60" s="34"/>
      <c r="G60" s="34"/>
      <c r="H60" s="34"/>
    </row>
    <row r="61" spans="1:8" ht="12.75" customHeight="1" x14ac:dyDescent="0.2">
      <c r="A61" s="33" t="s">
        <v>160</v>
      </c>
      <c r="B61" s="34">
        <v>19.95</v>
      </c>
      <c r="C61" s="34">
        <v>5</v>
      </c>
      <c r="D61" s="34">
        <f t="shared" si="0"/>
        <v>24.95</v>
      </c>
      <c r="E61" s="36">
        <v>1087</v>
      </c>
      <c r="F61" s="34"/>
      <c r="G61" s="34"/>
      <c r="H61" s="34"/>
    </row>
    <row r="62" spans="1:8" ht="12.75" customHeight="1" x14ac:dyDescent="0.2">
      <c r="A62" s="33" t="s">
        <v>161</v>
      </c>
      <c r="B62" s="34">
        <v>9.9499999999999993</v>
      </c>
      <c r="C62" s="34">
        <v>5</v>
      </c>
      <c r="D62" s="34">
        <f t="shared" si="0"/>
        <v>14.95</v>
      </c>
      <c r="E62" s="36">
        <v>2378</v>
      </c>
      <c r="F62" s="34"/>
      <c r="G62" s="34"/>
      <c r="H62" s="34"/>
    </row>
    <row r="63" spans="1:8" ht="12.75" customHeight="1" x14ac:dyDescent="0.2">
      <c r="A63" s="33" t="s">
        <v>162</v>
      </c>
      <c r="B63" s="34">
        <v>2.95</v>
      </c>
      <c r="C63" s="34">
        <v>5</v>
      </c>
      <c r="D63" s="34">
        <f t="shared" si="0"/>
        <v>7.95</v>
      </c>
      <c r="E63" s="36">
        <v>2594</v>
      </c>
      <c r="F63" s="34"/>
      <c r="G63" s="34"/>
      <c r="H63" s="34"/>
    </row>
    <row r="64" spans="1:8" ht="12.75" customHeight="1" x14ac:dyDescent="0.2">
      <c r="A64" s="33" t="s">
        <v>163</v>
      </c>
      <c r="B64" s="34">
        <v>10.95</v>
      </c>
      <c r="C64" s="34">
        <v>5</v>
      </c>
      <c r="D64" s="34">
        <f t="shared" si="0"/>
        <v>15.95</v>
      </c>
      <c r="E64" s="35">
        <v>276</v>
      </c>
      <c r="F64" s="34"/>
      <c r="G64" s="34"/>
      <c r="H64" s="34"/>
    </row>
    <row r="65" spans="1:8" ht="12.75" customHeight="1" x14ac:dyDescent="0.2">
      <c r="A65" s="33" t="s">
        <v>164</v>
      </c>
      <c r="B65" s="34">
        <v>1.95</v>
      </c>
      <c r="C65" s="34">
        <v>5</v>
      </c>
      <c r="D65" s="34">
        <f t="shared" si="0"/>
        <v>6.95</v>
      </c>
      <c r="E65" s="35">
        <v>552</v>
      </c>
      <c r="F65" s="34"/>
      <c r="G65" s="34"/>
      <c r="H65" s="34"/>
    </row>
    <row r="66" spans="1:8" ht="12.75" customHeight="1" x14ac:dyDescent="0.2">
      <c r="A66" s="33" t="s">
        <v>165</v>
      </c>
      <c r="B66" s="34">
        <v>12.95</v>
      </c>
      <c r="C66" s="34">
        <v>10</v>
      </c>
      <c r="D66" s="34">
        <f t="shared" si="0"/>
        <v>22.95</v>
      </c>
      <c r="E66" s="35">
        <v>773</v>
      </c>
      <c r="F66" s="34"/>
      <c r="G66" s="34"/>
      <c r="H66" s="34"/>
    </row>
    <row r="67" spans="1:8" ht="12.75" customHeight="1" x14ac:dyDescent="0.2">
      <c r="A67" s="33" t="s">
        <v>166</v>
      </c>
      <c r="B67" s="34">
        <v>14.95</v>
      </c>
      <c r="C67" s="34">
        <v>15</v>
      </c>
      <c r="D67" s="34">
        <f t="shared" si="0"/>
        <v>29.95</v>
      </c>
      <c r="E67" s="35">
        <v>182</v>
      </c>
      <c r="F67" s="34"/>
      <c r="G67" s="34"/>
      <c r="H67" s="34"/>
    </row>
    <row r="68" spans="1:8" ht="12.75" customHeight="1" x14ac:dyDescent="0.2">
      <c r="A68" s="33" t="s">
        <v>167</v>
      </c>
      <c r="B68" s="34">
        <v>199.95</v>
      </c>
      <c r="C68" s="34">
        <v>20</v>
      </c>
      <c r="D68" s="34">
        <f t="shared" ref="D68:D80" si="1">B68+C68</f>
        <v>219.95</v>
      </c>
      <c r="E68" s="35">
        <v>95</v>
      </c>
      <c r="F68" s="34"/>
      <c r="G68" s="34"/>
      <c r="H68" s="34"/>
    </row>
    <row r="69" spans="1:8" ht="12.75" customHeight="1" x14ac:dyDescent="0.2">
      <c r="A69" s="33" t="s">
        <v>168</v>
      </c>
      <c r="B69" s="34">
        <v>49.95</v>
      </c>
      <c r="C69" s="34">
        <v>10</v>
      </c>
      <c r="D69" s="34">
        <f t="shared" si="1"/>
        <v>59.95</v>
      </c>
      <c r="E69" s="35">
        <v>423</v>
      </c>
      <c r="F69" s="34"/>
      <c r="G69" s="34"/>
      <c r="H69" s="34"/>
    </row>
    <row r="70" spans="1:8" ht="12.75" customHeight="1" x14ac:dyDescent="0.2">
      <c r="A70" s="33" t="s">
        <v>169</v>
      </c>
      <c r="B70" s="34">
        <v>29.95</v>
      </c>
      <c r="C70" s="34">
        <v>10</v>
      </c>
      <c r="D70" s="34">
        <f t="shared" si="1"/>
        <v>39.950000000000003</v>
      </c>
      <c r="E70" s="35">
        <v>432</v>
      </c>
      <c r="F70" s="34"/>
      <c r="G70" s="34"/>
      <c r="H70" s="34"/>
    </row>
    <row r="71" spans="1:8" ht="12.75" customHeight="1" x14ac:dyDescent="0.2">
      <c r="A71" s="33" t="s">
        <v>170</v>
      </c>
      <c r="B71" s="34">
        <v>24.95</v>
      </c>
      <c r="C71" s="34">
        <v>10</v>
      </c>
      <c r="D71" s="34">
        <f t="shared" si="1"/>
        <v>34.950000000000003</v>
      </c>
      <c r="E71" s="35">
        <v>587</v>
      </c>
      <c r="F71" s="34"/>
      <c r="G71" s="34"/>
      <c r="H71" s="34"/>
    </row>
    <row r="72" spans="1:8" ht="12.75" customHeight="1" x14ac:dyDescent="0.2">
      <c r="A72" s="33" t="s">
        <v>171</v>
      </c>
      <c r="B72" s="34">
        <v>38.950000000000003</v>
      </c>
      <c r="C72" s="34">
        <v>20</v>
      </c>
      <c r="D72" s="34">
        <f t="shared" si="1"/>
        <v>58.95</v>
      </c>
      <c r="E72" s="35">
        <v>333</v>
      </c>
      <c r="F72" s="34"/>
      <c r="G72" s="34"/>
      <c r="H72" s="34"/>
    </row>
    <row r="73" spans="1:8" ht="12.75" customHeight="1" x14ac:dyDescent="0.2">
      <c r="A73" s="33" t="s">
        <v>172</v>
      </c>
      <c r="B73" s="34">
        <v>9.9499999999999993</v>
      </c>
      <c r="C73" s="34">
        <v>5</v>
      </c>
      <c r="D73" s="34">
        <f t="shared" si="1"/>
        <v>14.95</v>
      </c>
      <c r="E73" s="35">
        <v>199</v>
      </c>
      <c r="F73" s="34"/>
      <c r="G73" s="34"/>
      <c r="H73" s="34"/>
    </row>
    <row r="74" spans="1:8" ht="12.75" customHeight="1" x14ac:dyDescent="0.2">
      <c r="A74" s="33" t="s">
        <v>173</v>
      </c>
      <c r="B74" s="34">
        <v>7.95</v>
      </c>
      <c r="C74" s="34">
        <v>5</v>
      </c>
      <c r="D74" s="34">
        <f t="shared" si="1"/>
        <v>12.95</v>
      </c>
      <c r="E74" s="35">
        <v>156</v>
      </c>
      <c r="F74" s="34"/>
      <c r="G74" s="34"/>
      <c r="H74" s="34"/>
    </row>
    <row r="75" spans="1:8" ht="12.75" customHeight="1" x14ac:dyDescent="0.2">
      <c r="A75" s="33" t="s">
        <v>174</v>
      </c>
      <c r="B75" s="34">
        <v>5.95</v>
      </c>
      <c r="C75" s="34">
        <v>5</v>
      </c>
      <c r="D75" s="34">
        <f t="shared" si="1"/>
        <v>10.95</v>
      </c>
      <c r="E75" s="35">
        <v>123</v>
      </c>
      <c r="F75" s="34"/>
      <c r="G75" s="34"/>
      <c r="H75" s="34"/>
    </row>
    <row r="76" spans="1:8" ht="12.75" customHeight="1" x14ac:dyDescent="0.2">
      <c r="A76" s="33" t="s">
        <v>175</v>
      </c>
      <c r="B76" s="34">
        <v>5.95</v>
      </c>
      <c r="C76" s="34">
        <v>5</v>
      </c>
      <c r="D76" s="34">
        <f t="shared" si="1"/>
        <v>10.95</v>
      </c>
      <c r="E76" s="35">
        <v>138</v>
      </c>
      <c r="F76" s="34"/>
      <c r="G76" s="34"/>
      <c r="H76" s="34"/>
    </row>
    <row r="77" spans="1:8" ht="12.75" customHeight="1" x14ac:dyDescent="0.2">
      <c r="A77" s="33" t="s">
        <v>176</v>
      </c>
      <c r="B77" s="34">
        <v>99.95</v>
      </c>
      <c r="C77" s="34">
        <v>15</v>
      </c>
      <c r="D77" s="34">
        <f t="shared" si="1"/>
        <v>114.95</v>
      </c>
      <c r="E77" s="35">
        <v>185</v>
      </c>
      <c r="F77" s="34"/>
      <c r="G77" s="34"/>
      <c r="H77" s="34"/>
    </row>
    <row r="78" spans="1:8" ht="12.75" customHeight="1" x14ac:dyDescent="0.2">
      <c r="A78" s="33" t="s">
        <v>177</v>
      </c>
      <c r="B78" s="34">
        <v>149.94999999999999</v>
      </c>
      <c r="C78" s="34">
        <v>20</v>
      </c>
      <c r="D78" s="34">
        <f t="shared" si="1"/>
        <v>169.95</v>
      </c>
      <c r="E78" s="35">
        <v>50</v>
      </c>
      <c r="F78" s="34"/>
      <c r="G78" s="34"/>
      <c r="H78" s="34"/>
    </row>
    <row r="79" spans="1:8" ht="12.75" customHeight="1" x14ac:dyDescent="0.2">
      <c r="A79" s="33" t="s">
        <v>178</v>
      </c>
      <c r="B79" s="34">
        <v>189.95</v>
      </c>
      <c r="C79" s="34">
        <v>20</v>
      </c>
      <c r="D79" s="34">
        <f t="shared" si="1"/>
        <v>209.95</v>
      </c>
      <c r="E79" s="35">
        <v>42</v>
      </c>
      <c r="F79" s="34"/>
      <c r="G79" s="34"/>
      <c r="H79" s="34"/>
    </row>
    <row r="80" spans="1:8" ht="12.75" customHeight="1" x14ac:dyDescent="0.2">
      <c r="A80" s="33" t="s">
        <v>179</v>
      </c>
      <c r="B80" s="34">
        <v>249.95</v>
      </c>
      <c r="C80" s="34">
        <v>20</v>
      </c>
      <c r="D80" s="34">
        <f t="shared" si="1"/>
        <v>269.95</v>
      </c>
      <c r="E80" s="35">
        <v>68</v>
      </c>
      <c r="F80" s="34"/>
      <c r="G80" s="34"/>
      <c r="H80" s="34"/>
    </row>
    <row r="81" spans="1:8" x14ac:dyDescent="0.2">
      <c r="A81" s="33"/>
    </row>
    <row r="82" spans="1:8" x14ac:dyDescent="0.2">
      <c r="A82" s="37" t="s">
        <v>180</v>
      </c>
      <c r="B82" s="38"/>
      <c r="C82" s="38"/>
      <c r="D82" s="38"/>
      <c r="E82" s="38"/>
      <c r="F82" s="38"/>
      <c r="G82" s="38"/>
      <c r="H82" s="38"/>
    </row>
    <row r="83" spans="1:8" x14ac:dyDescent="0.2">
      <c r="A83" s="39" t="s">
        <v>181</v>
      </c>
    </row>
  </sheetData>
  <mergeCells count="1">
    <mergeCell ref="A1:H1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</vt:i4>
      </vt:variant>
    </vt:vector>
  </HeadingPairs>
  <TitlesOfParts>
    <vt:vector size="20" baseType="lpstr">
      <vt:lpstr>Employee Info</vt:lpstr>
      <vt:lpstr>Payroll Calculator</vt:lpstr>
      <vt:lpstr>Autofill</vt:lpstr>
      <vt:lpstr>Grades</vt:lpstr>
      <vt:lpstr>Order of Operations</vt:lpstr>
      <vt:lpstr>Invoice</vt:lpstr>
      <vt:lpstr>Sales</vt:lpstr>
      <vt:lpstr>Stationary Orders</vt:lpstr>
      <vt:lpstr>Mail Order </vt:lpstr>
      <vt:lpstr>Formulas</vt:lpstr>
      <vt:lpstr>Fizzy Drink</vt:lpstr>
      <vt:lpstr>Quarterly Sales</vt:lpstr>
      <vt:lpstr>Financial Results</vt:lpstr>
      <vt:lpstr>Tour Expenses</vt:lpstr>
      <vt:lpstr>Prestige Press</vt:lpstr>
      <vt:lpstr>Baseball Practice</vt:lpstr>
      <vt:lpstr>Travel Practice</vt:lpstr>
      <vt:lpstr>Printing</vt:lpstr>
      <vt:lpstr>Large Workbook</vt:lpstr>
      <vt:lpstr>'Large Workbook'!Print_Area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Hagen</dc:creator>
  <cp:lastModifiedBy>Wendy Hagen</cp:lastModifiedBy>
  <dcterms:created xsi:type="dcterms:W3CDTF">2018-02-06T20:40:22Z</dcterms:created>
  <dcterms:modified xsi:type="dcterms:W3CDTF">2019-01-16T18:18:27Z</dcterms:modified>
</cp:coreProperties>
</file>